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rojects\2016\GEO\1461-16-047 HDR_I-20,26,126 Corridor Improvment Project - Phase 2A_Columbia\Field_Data\Downhole Seismic Results\"/>
    </mc:Choice>
  </mc:AlternateContent>
  <bookViews>
    <workbookView xWindow="300" yWindow="408" windowWidth="11556" windowHeight="5892" tabRatio="500"/>
  </bookViews>
  <sheets>
    <sheet name="Downhole Calculations" sheetId="8" r:id="rId1"/>
    <sheet name="DH-5" sheetId="6" r:id="rId2"/>
  </sheets>
  <definedNames>
    <definedName name="_xlnm.Print_Area" localSheetId="0">'Downhole Calculations'!$A$1:$M$62</definedName>
  </definedNames>
  <calcPr calcId="152511"/>
</workbook>
</file>

<file path=xl/calcChain.xml><?xml version="1.0" encoding="utf-8"?>
<calcChain xmlns="http://schemas.openxmlformats.org/spreadsheetml/2006/main">
  <c r="L60" i="8" l="1"/>
  <c r="M60" i="8" l="1"/>
</calcChain>
</file>

<file path=xl/sharedStrings.xml><?xml version="1.0" encoding="utf-8"?>
<sst xmlns="http://schemas.openxmlformats.org/spreadsheetml/2006/main" count="63" uniqueCount="42">
  <si>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</si>
  <si>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</si>
  <si>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</si>
  <si>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</si>
  <si>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</si>
  <si>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</si>
  <si>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</si>
  <si>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</si>
  <si>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</si>
  <si>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</si>
  <si>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</si>
  <si>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</si>
  <si>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</si>
  <si>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</si>
  <si>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</si>
  <si>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</si>
  <si>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</si>
  <si>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</si>
  <si>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</si>
  <si>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Project Number: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</si>
  <si>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</si>
  <si>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</si>
  <si>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</si>
  <si>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</si>
  <si>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</si>
  <si>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</si>
  <si>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</si>
  <si>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</si>
  <si>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n/a</t>
  </si>
  <si>
    <t>(milliseconds)</t>
  </si>
  <si>
    <t>P-Wave</t>
  </si>
  <si>
    <t>Casing Stickup:</t>
  </si>
  <si>
    <t>P-WAVE</t>
  </si>
  <si>
    <t>S-WAVE</t>
  </si>
  <si>
    <t>Raw Picks</t>
  </si>
  <si>
    <t>Poissons</t>
  </si>
  <si>
    <t xml:space="preserve">I-20/26/126 Corridor Project Ph. 2 </t>
  </si>
  <si>
    <t>Columbia, South Carolina</t>
  </si>
  <si>
    <t>1461-16-047</t>
  </si>
  <si>
    <t>DH-5</t>
  </si>
  <si>
    <r>
      <t>Weighted Average Soil Shear Wave Velocity, v</t>
    </r>
    <r>
      <rPr>
        <b/>
        <vertAlign val="subscript"/>
        <sz val="12"/>
        <rFont val="Times New Roman"/>
        <family val="1"/>
      </rPr>
      <t xml:space="preserve">s </t>
    </r>
    <r>
      <rPr>
        <b/>
        <sz val="12"/>
        <rFont val="Times New Roman"/>
        <family val="1"/>
      </rPr>
      <t>100 (ft/s):</t>
    </r>
  </si>
  <si>
    <t>Note: The weighted average shear wave velocity reported above is for the interval from 6.25 to 105.25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</si>
</sst>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4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b/>
      <vertAlign val="subscript"/>
      <sz val="12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b/>
      <sz val="12"/>
      <color rgb="FFFF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109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6" fillId="0" borderId="0" xfId="9" applyFont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15" fontId="6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164" fontId="6" fillId="0" borderId="0" xfId="8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center" vertical="center"/>
    </xf>
    <xf numFmtId="2" fontId="7" fillId="0" borderId="7" xfId="8" applyNumberFormat="1" applyFont="1" applyBorder="1" applyAlignment="1">
      <alignment vertical="center"/>
    </xf>
    <xf numFmtId="1" fontId="5" fillId="0" borderId="8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9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5" fillId="0" borderId="10" xfId="9" applyFont="1" applyBorder="1" applyAlignment="1">
      <alignment horizontal="center"/>
    </xf>
    <xf numFmtId="2" fontId="6" fillId="0" borderId="11" xfId="9" applyNumberFormat="1" applyFont="1" applyBorder="1" applyAlignment="1">
      <alignment horizontal="center" vertical="center"/>
    </xf>
    <xf numFmtId="2" fontId="6" fillId="0" borderId="12" xfId="9" applyNumberFormat="1" applyFont="1" applyBorder="1" applyAlignment="1">
      <alignment horizontal="center" vertical="center"/>
    </xf>
    <xf numFmtId="166" fontId="6" fillId="2" borderId="6" xfId="8" applyNumberFormat="1" applyFont="1" applyFill="1" applyBorder="1" applyAlignment="1">
      <alignment horizontal="center" vertical="center"/>
    </xf>
    <xf numFmtId="166" fontId="6" fillId="3" borderId="6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8" fillId="0" borderId="0" xfId="9" applyFont="1" applyAlignment="1">
      <alignment horizontal="center" vertical="center"/>
    </xf>
    <xf numFmtId="2" fontId="19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20" fillId="0" borderId="0" xfId="8" applyNumberFormat="1" applyFont="1" applyAlignment="1">
      <alignment horizontal="center" vertical="center"/>
    </xf>
    <xf numFmtId="2" fontId="21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vertical="center"/>
    </xf>
    <xf numFmtId="0" fontId="20" fillId="0" borderId="0" xfId="9" applyFont="1" applyAlignment="1">
      <alignment horizontal="right" vertical="center"/>
    </xf>
    <xf numFmtId="15" fontId="20" fillId="0" borderId="0" xfId="9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9" applyFont="1" applyAlignment="1">
      <alignment horizontal="center" vertical="center"/>
    </xf>
    <xf numFmtId="0" fontId="22" fillId="4" borderId="0" xfId="9" applyFont="1" applyFill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12" fillId="0" borderId="5" xfId="9" applyNumberFormat="1" applyFont="1" applyFill="1" applyBorder="1" applyAlignment="1">
      <alignment horizontal="center" vertical="center"/>
    </xf>
    <xf numFmtId="2" fontId="7" fillId="0" borderId="6" xfId="8" applyNumberFormat="1" applyFont="1" applyBorder="1" applyAlignment="1">
      <alignment horizontal="center" vertical="center"/>
    </xf>
    <xf numFmtId="2" fontId="7" fillId="0" borderId="5" xfId="8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5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2" fontId="6" fillId="3" borderId="16" xfId="8" applyNumberFormat="1" applyFont="1" applyFill="1" applyBorder="1" applyAlignment="1">
      <alignment horizontal="center" vertical="center"/>
    </xf>
    <xf numFmtId="2" fontId="6" fillId="3" borderId="9" xfId="8" applyNumberFormat="1" applyFont="1" applyFill="1" applyBorder="1" applyAlignment="1">
      <alignment horizontal="center" vertical="center"/>
    </xf>
    <xf numFmtId="2" fontId="6" fillId="3" borderId="17" xfId="8" applyNumberFormat="1" applyFont="1" applyFill="1" applyBorder="1" applyAlignment="1">
      <alignment horizontal="center" vertical="center"/>
    </xf>
    <xf numFmtId="0" fontId="4" fillId="0" borderId="18" xfId="9" applyFont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right" vertical="center"/>
    </xf>
    <xf numFmtId="2" fontId="5" fillId="0" borderId="19" xfId="8" applyNumberFormat="1" applyFont="1" applyBorder="1" applyAlignment="1">
      <alignment horizontal="right" vertical="center"/>
    </xf>
    <xf numFmtId="2" fontId="6" fillId="2" borderId="16" xfId="8" applyNumberFormat="1" applyFont="1" applyFill="1" applyBorder="1" applyAlignment="1">
      <alignment horizontal="center" vertical="center"/>
    </xf>
    <xf numFmtId="2" fontId="6" fillId="2" borderId="9" xfId="8" applyNumberFormat="1" applyFont="1" applyFill="1" applyBorder="1" applyAlignment="1">
      <alignment horizontal="center" vertical="center"/>
    </xf>
    <xf numFmtId="2" fontId="6" fillId="2" borderId="17" xfId="8" applyNumberFormat="1" applyFont="1" applyFill="1" applyBorder="1" applyAlignment="1">
      <alignment horizontal="center" vertical="center"/>
    </xf>
    <xf numFmtId="2" fontId="4" fillId="0" borderId="0" xfId="9" applyNumberFormat="1" applyFont="1" applyAlignment="1">
      <alignment horizontal="center" vertical="center"/>
    </xf>
    <xf numFmtId="2" fontId="23" fillId="0" borderId="0" xfId="8" applyNumberFormat="1" applyFont="1" applyAlignment="1">
      <alignment horizontal="left" vertical="center"/>
    </xf>
    <xf numFmtId="2" fontId="7" fillId="0" borderId="13" xfId="8" applyNumberFormat="1" applyFont="1" applyFill="1" applyBorder="1" applyAlignment="1">
      <alignment horizontal="center" vertical="center"/>
    </xf>
  </cellXfs>
  <cellStyles count="11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normal 2" xfId="7"/>
    <cellStyle name="normal_BNY Melon Velocity" xfId="8"/>
    <cellStyle name="Normal_BNY Melon Velocity_1" xfId="9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Wave Velocity Profile DH-5 
</a:t>
            </a:r>
            <a:r>
              <a:rPr lang="en-US" sz="1000" b="1" i="0" u="none" strike="noStrike" baseline="0">
                <a:effectLst/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I-20/26/126 Corridor Project Ph. 2 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Columbia, South</a:t>
            </a:r>
            <a:r>
              <a:rPr lang="en-US" baseline="0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Carolina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1461-16-047</a:t>
            </a:r>
          </a:p>
        </c:rich>
      </c:tx>
      <c:layout>
        <c:manualLayout>
          <c:xMode val="edge"/>
          <c:yMode val="edge"/>
          <c:x val="0.36511295080073664"/>
          <c:y val="3.4898165043768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xVal>
            <c:numRef>
              <c:f>'Downhole Calculations'!$J$20:$J$57</c:f>
              <c:numCache>
                <c:formatCode>0.0</c:formatCode>
                <c:ptCount val="38"/>
                <c:pt idx="0">
                  <c:v>639.932388778872</c:v>
                </c:pt>
                <c:pt idx="1">
                  <c:v>688.84135595750467</c:v>
                </c:pt>
                <c:pt idx="2">
                  <c:v>1798.2667855476097</c:v>
                </c:pt>
                <c:pt idx="3">
                  <c:v>2485.9958568347156</c:v>
                </c:pt>
                <c:pt idx="4">
                  <c:v>2746.6023694073428</c:v>
                </c:pt>
                <c:pt idx="5">
                  <c:v>2666.2487190226007</c:v>
                </c:pt>
                <c:pt idx="6">
                  <c:v>2807.1464948538887</c:v>
                </c:pt>
                <c:pt idx="7">
                  <c:v>2664.1182480275947</c:v>
                </c:pt>
                <c:pt idx="8">
                  <c:v>2836.7041954553256</c:v>
                </c:pt>
                <c:pt idx="9">
                  <c:v>2785.1657413983571</c:v>
                </c:pt>
                <c:pt idx="10">
                  <c:v>2949.9309518344835</c:v>
                </c:pt>
                <c:pt idx="11">
                  <c:v>4359.7309671884632</c:v>
                </c:pt>
                <c:pt idx="12">
                  <c:v>5346.8274484503618</c:v>
                </c:pt>
                <c:pt idx="13">
                  <c:v>5465.198011092808</c:v>
                </c:pt>
                <c:pt idx="14">
                  <c:v>5968.2302537991263</c:v>
                </c:pt>
                <c:pt idx="15">
                  <c:v>5533.2700596047662</c:v>
                </c:pt>
                <c:pt idx="16">
                  <c:v>5977.764906179058</c:v>
                </c:pt>
                <c:pt idx="17">
                  <c:v>6110.5639255701999</c:v>
                </c:pt>
                <c:pt idx="18">
                  <c:v>5521.5378493685566</c:v>
                </c:pt>
                <c:pt idx="19">
                  <c:v>5759.6925400497912</c:v>
                </c:pt>
                <c:pt idx="20">
                  <c:v>5856.6300537614443</c:v>
                </c:pt>
                <c:pt idx="21">
                  <c:v>5538.2970882799873</c:v>
                </c:pt>
                <c:pt idx="22">
                  <c:v>5900.6696882649985</c:v>
                </c:pt>
                <c:pt idx="23">
                  <c:v>5867.9467645687064</c:v>
                </c:pt>
                <c:pt idx="24">
                  <c:v>5496.922585347219</c:v>
                </c:pt>
                <c:pt idx="25">
                  <c:v>6109.7453894903192</c:v>
                </c:pt>
                <c:pt idx="26">
                  <c:v>5380.8286701513307</c:v>
                </c:pt>
                <c:pt idx="27">
                  <c:v>5760.064376372844</c:v>
                </c:pt>
                <c:pt idx="28">
                  <c:v>6784.8868415003817</c:v>
                </c:pt>
                <c:pt idx="29">
                  <c:v>7654.506353227478</c:v>
                </c:pt>
                <c:pt idx="30">
                  <c:v>7186.7491588433886</c:v>
                </c:pt>
                <c:pt idx="31">
                  <c:v>7656.3581194504986</c:v>
                </c:pt>
                <c:pt idx="32">
                  <c:v>7951.8648301173544</c:v>
                </c:pt>
                <c:pt idx="33">
                  <c:v>8060.1080420676899</c:v>
                </c:pt>
                <c:pt idx="34">
                  <c:v>7580.8765871329742</c:v>
                </c:pt>
                <c:pt idx="35">
                  <c:v>7518.3227393018578</c:v>
                </c:pt>
                <c:pt idx="36">
                  <c:v>6988.9209841698375</c:v>
                </c:pt>
                <c:pt idx="37">
                  <c:v>7393.7645504466554</c:v>
                </c:pt>
              </c:numCache>
            </c:numRef>
          </c:xVal>
          <c:yVal>
            <c:numRef>
              <c:f>'Downhole Calculations'!$K$20:$K$57</c:f>
              <c:numCache>
                <c:formatCode>0.00</c:formatCode>
                <c:ptCount val="38"/>
                <c:pt idx="0">
                  <c:v>6.25</c:v>
                </c:pt>
                <c:pt idx="1">
                  <c:v>9.25</c:v>
                </c:pt>
                <c:pt idx="2">
                  <c:v>12.25</c:v>
                </c:pt>
                <c:pt idx="3">
                  <c:v>15.25</c:v>
                </c:pt>
                <c:pt idx="4">
                  <c:v>18.25</c:v>
                </c:pt>
                <c:pt idx="5">
                  <c:v>21.25</c:v>
                </c:pt>
                <c:pt idx="6">
                  <c:v>24.25</c:v>
                </c:pt>
                <c:pt idx="7">
                  <c:v>27.25</c:v>
                </c:pt>
                <c:pt idx="8">
                  <c:v>30.25</c:v>
                </c:pt>
                <c:pt idx="9">
                  <c:v>33.25</c:v>
                </c:pt>
                <c:pt idx="10">
                  <c:v>36.25</c:v>
                </c:pt>
                <c:pt idx="11">
                  <c:v>39.25</c:v>
                </c:pt>
                <c:pt idx="12">
                  <c:v>42.25</c:v>
                </c:pt>
                <c:pt idx="13">
                  <c:v>45.25</c:v>
                </c:pt>
                <c:pt idx="14">
                  <c:v>48.25</c:v>
                </c:pt>
                <c:pt idx="15">
                  <c:v>51.25</c:v>
                </c:pt>
                <c:pt idx="16">
                  <c:v>54.25</c:v>
                </c:pt>
                <c:pt idx="17">
                  <c:v>57.25</c:v>
                </c:pt>
                <c:pt idx="18">
                  <c:v>60.25</c:v>
                </c:pt>
                <c:pt idx="19">
                  <c:v>63.25</c:v>
                </c:pt>
                <c:pt idx="20">
                  <c:v>66.25</c:v>
                </c:pt>
                <c:pt idx="21">
                  <c:v>69.25</c:v>
                </c:pt>
                <c:pt idx="22">
                  <c:v>72.25</c:v>
                </c:pt>
                <c:pt idx="23">
                  <c:v>75.25</c:v>
                </c:pt>
                <c:pt idx="24">
                  <c:v>78.25</c:v>
                </c:pt>
                <c:pt idx="25">
                  <c:v>81.25</c:v>
                </c:pt>
                <c:pt idx="26">
                  <c:v>84.25</c:v>
                </c:pt>
                <c:pt idx="27">
                  <c:v>87.25</c:v>
                </c:pt>
                <c:pt idx="28">
                  <c:v>90.25</c:v>
                </c:pt>
                <c:pt idx="29">
                  <c:v>93.25</c:v>
                </c:pt>
                <c:pt idx="30">
                  <c:v>96.25</c:v>
                </c:pt>
                <c:pt idx="31">
                  <c:v>99.25</c:v>
                </c:pt>
                <c:pt idx="32">
                  <c:v>102.25</c:v>
                </c:pt>
                <c:pt idx="33">
                  <c:v>105.25</c:v>
                </c:pt>
                <c:pt idx="34">
                  <c:v>108.25</c:v>
                </c:pt>
                <c:pt idx="35">
                  <c:v>111.25</c:v>
                </c:pt>
                <c:pt idx="36">
                  <c:v>114.25</c:v>
                </c:pt>
                <c:pt idx="37">
                  <c:v>117.25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02024"/>
        <c:axId val="47640241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Downhole B-16</c:v>
                </c:tx>
                <c:spPr>
                  <a:ln w="28575">
                    <a:noFill/>
                  </a:ln>
                </c:spPr>
                <c:marker>
                  <c:symbol val="diamond"/>
                  <c:size val="5"/>
                  <c:spPr>
                    <a:solidFill>
                      <a:srgbClr val="002060"/>
                    </a:solidFill>
                    <a:ln>
                      <a:solidFill>
                        <a:srgbClr val="002060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Calculations'!$J$20:$J$51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639.932388778872</c:v>
                      </c:pt>
                      <c:pt idx="1">
                        <c:v>688.84135595750467</c:v>
                      </c:pt>
                      <c:pt idx="2">
                        <c:v>1798.2667855476097</c:v>
                      </c:pt>
                      <c:pt idx="3">
                        <c:v>2485.9958568347156</c:v>
                      </c:pt>
                      <c:pt idx="4">
                        <c:v>2746.6023694073428</c:v>
                      </c:pt>
                      <c:pt idx="5">
                        <c:v>2666.2487190226007</c:v>
                      </c:pt>
                      <c:pt idx="6">
                        <c:v>2807.1464948538887</c:v>
                      </c:pt>
                      <c:pt idx="7">
                        <c:v>2664.1182480275947</c:v>
                      </c:pt>
                      <c:pt idx="8">
                        <c:v>2836.7041954553256</c:v>
                      </c:pt>
                      <c:pt idx="9">
                        <c:v>2785.1657413983571</c:v>
                      </c:pt>
                      <c:pt idx="10">
                        <c:v>2949.9309518344835</c:v>
                      </c:pt>
                      <c:pt idx="11">
                        <c:v>4359.7309671884632</c:v>
                      </c:pt>
                      <c:pt idx="12">
                        <c:v>5346.8274484503618</c:v>
                      </c:pt>
                      <c:pt idx="13">
                        <c:v>5465.198011092808</c:v>
                      </c:pt>
                      <c:pt idx="14">
                        <c:v>5968.2302537991263</c:v>
                      </c:pt>
                      <c:pt idx="15">
                        <c:v>5533.2700596047662</c:v>
                      </c:pt>
                      <c:pt idx="16">
                        <c:v>5977.764906179058</c:v>
                      </c:pt>
                      <c:pt idx="17">
                        <c:v>6110.5639255701999</c:v>
                      </c:pt>
                      <c:pt idx="18">
                        <c:v>5521.5378493685566</c:v>
                      </c:pt>
                      <c:pt idx="19">
                        <c:v>5759.6925400497912</c:v>
                      </c:pt>
                      <c:pt idx="20">
                        <c:v>5856.6300537614443</c:v>
                      </c:pt>
                      <c:pt idx="21">
                        <c:v>5538.2970882799873</c:v>
                      </c:pt>
                      <c:pt idx="22">
                        <c:v>5900.6696882649985</c:v>
                      </c:pt>
                      <c:pt idx="23">
                        <c:v>5867.9467645687064</c:v>
                      </c:pt>
                      <c:pt idx="24">
                        <c:v>5496.922585347219</c:v>
                      </c:pt>
                      <c:pt idx="25">
                        <c:v>6109.7453894903192</c:v>
                      </c:pt>
                      <c:pt idx="26">
                        <c:v>5380.8286701513307</c:v>
                      </c:pt>
                      <c:pt idx="27">
                        <c:v>5760.064376372844</c:v>
                      </c:pt>
                      <c:pt idx="28">
                        <c:v>6784.8868415003817</c:v>
                      </c:pt>
                      <c:pt idx="29">
                        <c:v>7654.506353227478</c:v>
                      </c:pt>
                      <c:pt idx="30">
                        <c:v>7186.7491588433886</c:v>
                      </c:pt>
                      <c:pt idx="31">
                        <c:v>7656.3581194504986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Calculations'!$K$20:$K$51</c15:sqref>
                        </c15:formulaRef>
                      </c:ext>
                    </c:extLst>
                    <c:numCache>
                      <c:formatCode>0.00</c:formatCode>
                      <c:ptCount val="32"/>
                      <c:pt idx="0">
                        <c:v>6.25</c:v>
                      </c:pt>
                      <c:pt idx="1">
                        <c:v>9.25</c:v>
                      </c:pt>
                      <c:pt idx="2">
                        <c:v>12.25</c:v>
                      </c:pt>
                      <c:pt idx="3">
                        <c:v>15.25</c:v>
                      </c:pt>
                      <c:pt idx="4">
                        <c:v>18.25</c:v>
                      </c:pt>
                      <c:pt idx="5">
                        <c:v>21.25</c:v>
                      </c:pt>
                      <c:pt idx="6">
                        <c:v>24.25</c:v>
                      </c:pt>
                      <c:pt idx="7">
                        <c:v>27.25</c:v>
                      </c:pt>
                      <c:pt idx="8">
                        <c:v>30.25</c:v>
                      </c:pt>
                      <c:pt idx="9">
                        <c:v>33.25</c:v>
                      </c:pt>
                      <c:pt idx="10">
                        <c:v>36.25</c:v>
                      </c:pt>
                      <c:pt idx="11">
                        <c:v>39.25</c:v>
                      </c:pt>
                      <c:pt idx="12">
                        <c:v>42.25</c:v>
                      </c:pt>
                      <c:pt idx="13">
                        <c:v>45.25</c:v>
                      </c:pt>
                      <c:pt idx="14">
                        <c:v>48.25</c:v>
                      </c:pt>
                      <c:pt idx="15">
                        <c:v>51.25</c:v>
                      </c:pt>
                      <c:pt idx="16">
                        <c:v>54.25</c:v>
                      </c:pt>
                      <c:pt idx="17">
                        <c:v>57.25</c:v>
                      </c:pt>
                      <c:pt idx="18">
                        <c:v>60.25</c:v>
                      </c:pt>
                      <c:pt idx="19">
                        <c:v>63.25</c:v>
                      </c:pt>
                      <c:pt idx="20">
                        <c:v>66.25</c:v>
                      </c:pt>
                      <c:pt idx="21">
                        <c:v>69.25</c:v>
                      </c:pt>
                      <c:pt idx="22">
                        <c:v>72.25</c:v>
                      </c:pt>
                      <c:pt idx="23">
                        <c:v>75.25</c:v>
                      </c:pt>
                      <c:pt idx="24">
                        <c:v>78.25</c:v>
                      </c:pt>
                      <c:pt idx="25">
                        <c:v>81.25</c:v>
                      </c:pt>
                      <c:pt idx="26">
                        <c:v>84.25</c:v>
                      </c:pt>
                      <c:pt idx="27">
                        <c:v>87.25</c:v>
                      </c:pt>
                      <c:pt idx="28">
                        <c:v>90.25</c:v>
                      </c:pt>
                      <c:pt idx="29">
                        <c:v>93.25</c:v>
                      </c:pt>
                      <c:pt idx="30">
                        <c:v>96.25</c:v>
                      </c:pt>
                      <c:pt idx="31">
                        <c:v>99.25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476402024"/>
        <c:scaling>
          <c:orientation val="minMax"/>
          <c:max val="14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02416"/>
        <c:crossesAt val="0"/>
        <c:crossBetween val="midCat"/>
      </c:valAx>
      <c:valAx>
        <c:axId val="476402416"/>
        <c:scaling>
          <c:orientation val="maxMin"/>
          <c:max val="12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02024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    </xdr:to>
    <xdr:pic>
      <xdr:nvPicPr>
        <xdr:cNvPr id="66649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55976" cy="8543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63"/>
  <sheetViews>
    <sheetView tabSelected="1" showOutlineSymbols="0" view="pageBreakPreview" topLeftCell="A40" zoomScale="70" zoomScaleNormal="100" zoomScaleSheetLayoutView="70" workbookViewId="0">
      <selection activeCell="I9" sqref="I9"/>
    </sheetView>
  </sheetViews>
  <sheetFormatPr defaultColWidth="9.109375" defaultRowHeight="15.6" x14ac:dyDescent="0.25"/>
  <cols>
    <col min="1" max="1" width="17.6640625" style="45" customWidth="1"/>
    <col min="2" max="2" width="15" style="6" customWidth="1"/>
    <col min="3" max="3" width="14.6640625" style="6" customWidth="1"/>
    <col min="4" max="4" width="12.88671875" style="6" bestFit="1" customWidth="1"/>
    <col min="5" max="5" width="42" style="6" hidden="1" customWidth="1"/>
    <col min="6" max="6" width="14.88671875" style="5" hidden="1" customWidth="1"/>
    <col min="7" max="7" width="9.33203125" style="5" hidden="1" customWidth="1"/>
    <col min="8" max="8" width="18" style="6" customWidth="1"/>
    <col min="9" max="9" width="17.6640625" style="5" customWidth="1"/>
    <col min="10" max="10" width="12.88671875" style="5" customWidth="1"/>
    <col min="11" max="11" width="15.109375" style="5" customWidth="1"/>
    <col min="12" max="12" width="17.5546875" style="5" customWidth="1"/>
    <col min="13" max="13" width="11" style="86" customWidth="1"/>
    <col min="14" max="14" width="13" style="73" bestFit="1" customWidth="1"/>
    <col min="15" max="16" width="13.5546875" style="4" customWidth="1"/>
    <col min="17" max="17" width="17.6640625" style="4" bestFit="1" customWidth="1"/>
    <col min="18" max="18" width="15.5546875" style="3" customWidth="1"/>
    <col min="19" max="16384" width="9.109375" style="5"/>
  </cols>
  <sheetData>
    <row r="1" spans="1:18" x14ac:dyDescent="0.25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77"/>
    </row>
    <row r="2" spans="1:18" ht="17.399999999999999" x14ac:dyDescent="0.25">
      <c r="A2" s="1"/>
      <c r="C2" s="7"/>
      <c r="D2" s="7"/>
      <c r="E2" s="7"/>
      <c r="F2" s="7"/>
      <c r="G2" s="7"/>
      <c r="H2" s="7" t="s">
        <v>2</v>
      </c>
      <c r="J2" s="7"/>
      <c r="K2" s="7"/>
      <c r="L2" s="7"/>
      <c r="M2" s="77"/>
    </row>
    <row r="3" spans="1:18" ht="7.5" customHeight="1" x14ac:dyDescent="0.25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77"/>
    </row>
    <row r="4" spans="1:18" ht="20.399999999999999" x14ac:dyDescent="0.25">
      <c r="A4" s="1"/>
      <c r="B4" s="8"/>
      <c r="C4" s="8"/>
      <c r="D4" s="8"/>
      <c r="E4" s="9"/>
      <c r="F4" s="8"/>
      <c r="G4" s="8"/>
      <c r="H4" s="59" t="s">
        <v>36</v>
      </c>
      <c r="J4" s="8"/>
      <c r="K4" s="8"/>
      <c r="L4" s="8"/>
      <c r="M4" s="77"/>
    </row>
    <row r="5" spans="1:18" ht="20.399999999999999" x14ac:dyDescent="0.25">
      <c r="A5" s="1"/>
      <c r="C5" s="10"/>
      <c r="D5" s="10"/>
      <c r="E5" s="11"/>
      <c r="F5" s="10"/>
      <c r="G5" s="10"/>
      <c r="H5" s="60" t="s">
        <v>37</v>
      </c>
      <c r="J5" s="10"/>
      <c r="K5" s="10"/>
      <c r="L5" s="10"/>
      <c r="M5" s="77"/>
    </row>
    <row r="6" spans="1:18" ht="5.25" customHeight="1" x14ac:dyDescent="0.25">
      <c r="A6" s="12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77"/>
    </row>
    <row r="7" spans="1:18" ht="20.100000000000001" customHeight="1" x14ac:dyDescent="0.25">
      <c r="A7" s="94" t="s">
        <v>18</v>
      </c>
      <c r="B7" s="94"/>
      <c r="C7" s="63" t="s">
        <v>39</v>
      </c>
      <c r="D7" s="14"/>
      <c r="E7" s="2"/>
      <c r="H7" s="2"/>
      <c r="K7" s="65" t="s">
        <v>19</v>
      </c>
      <c r="L7" s="67" t="s">
        <v>38</v>
      </c>
      <c r="M7" s="77"/>
    </row>
    <row r="8" spans="1:18" ht="20.100000000000001" customHeight="1" thickBot="1" x14ac:dyDescent="0.3">
      <c r="A8" s="95"/>
      <c r="B8" s="95"/>
      <c r="C8" s="12"/>
      <c r="D8" s="2"/>
      <c r="E8" s="2"/>
      <c r="F8" s="3"/>
      <c r="G8" s="3"/>
      <c r="H8" s="2"/>
      <c r="I8" s="3"/>
      <c r="J8" s="3"/>
      <c r="K8" s="16"/>
      <c r="L8" s="16"/>
      <c r="M8" s="77"/>
      <c r="O8" s="99" t="s">
        <v>34</v>
      </c>
      <c r="P8" s="99"/>
      <c r="Q8" s="17"/>
      <c r="R8" s="17"/>
    </row>
    <row r="9" spans="1:18" ht="20.100000000000001" customHeight="1" thickTop="1" x14ac:dyDescent="0.25">
      <c r="A9" s="94" t="s">
        <v>11</v>
      </c>
      <c r="B9" s="94"/>
      <c r="C9" s="62">
        <v>0</v>
      </c>
      <c r="D9" s="64" t="s">
        <v>13</v>
      </c>
      <c r="E9" s="2"/>
      <c r="H9" s="2"/>
      <c r="K9" s="65" t="s">
        <v>20</v>
      </c>
      <c r="L9" s="66">
        <v>42752</v>
      </c>
      <c r="M9" s="77"/>
      <c r="O9" s="88" t="s">
        <v>21</v>
      </c>
      <c r="P9" s="89"/>
      <c r="Q9" s="17"/>
      <c r="R9" s="17"/>
    </row>
    <row r="10" spans="1:18" ht="20.100000000000001" customHeight="1" x14ac:dyDescent="0.25">
      <c r="A10" s="13"/>
      <c r="B10" s="61" t="s">
        <v>31</v>
      </c>
      <c r="C10" s="62">
        <v>1.25</v>
      </c>
      <c r="D10" s="64" t="s">
        <v>13</v>
      </c>
      <c r="E10" s="2"/>
      <c r="H10" s="2"/>
      <c r="K10" s="15"/>
      <c r="L10" s="18"/>
      <c r="M10" s="77"/>
      <c r="O10" s="71"/>
      <c r="P10" s="72"/>
      <c r="Q10" s="17"/>
      <c r="R10" s="17"/>
    </row>
    <row r="11" spans="1:18" ht="20.100000000000001" customHeight="1" x14ac:dyDescent="0.25">
      <c r="A11" s="94" t="s">
        <v>12</v>
      </c>
      <c r="B11" s="94"/>
      <c r="C11" s="62">
        <v>6</v>
      </c>
      <c r="D11" s="64" t="s">
        <v>13</v>
      </c>
      <c r="E11" s="2"/>
      <c r="H11" s="2"/>
      <c r="K11" s="65" t="s">
        <v>22</v>
      </c>
      <c r="L11" s="68" t="s">
        <v>28</v>
      </c>
      <c r="M11" s="77"/>
      <c r="N11" s="74"/>
      <c r="O11" s="90" t="s">
        <v>23</v>
      </c>
      <c r="P11" s="91"/>
      <c r="Q11" s="17"/>
      <c r="R11" s="17"/>
    </row>
    <row r="12" spans="1:18" ht="20.100000000000001" customHeight="1" x14ac:dyDescent="0.25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78"/>
      <c r="N12" s="74"/>
      <c r="O12" s="92" t="s">
        <v>24</v>
      </c>
      <c r="P12" s="93"/>
      <c r="Q12" s="17"/>
      <c r="R12" s="17"/>
    </row>
    <row r="13" spans="1:18" ht="19.5" customHeight="1" x14ac:dyDescent="0.25">
      <c r="A13" s="20"/>
      <c r="B13" s="20"/>
      <c r="C13" s="20"/>
      <c r="D13" s="20"/>
      <c r="E13" s="103" t="s">
        <v>32</v>
      </c>
      <c r="F13" s="104"/>
      <c r="G13" s="105"/>
      <c r="H13" s="96" t="s">
        <v>33</v>
      </c>
      <c r="I13" s="97"/>
      <c r="J13" s="98"/>
      <c r="K13" s="20"/>
      <c r="L13" s="20"/>
      <c r="M13" s="79"/>
      <c r="N13" s="74"/>
      <c r="O13" s="21"/>
      <c r="P13" s="22"/>
      <c r="Q13" s="17"/>
      <c r="R13" s="17"/>
    </row>
    <row r="14" spans="1:18" ht="19.5" customHeight="1" x14ac:dyDescent="0.35">
      <c r="A14" s="23" t="s">
        <v>0</v>
      </c>
      <c r="B14" s="23" t="s">
        <v>3</v>
      </c>
      <c r="C14" s="24" t="s">
        <v>17</v>
      </c>
      <c r="D14" s="23" t="s">
        <v>5</v>
      </c>
      <c r="E14" s="25" t="s">
        <v>16</v>
      </c>
      <c r="F14" s="25" t="s">
        <v>5</v>
      </c>
      <c r="G14" s="26" t="s">
        <v>7</v>
      </c>
      <c r="H14" s="27" t="s">
        <v>16</v>
      </c>
      <c r="I14" s="27" t="s">
        <v>5</v>
      </c>
      <c r="J14" s="28" t="s">
        <v>7</v>
      </c>
      <c r="K14" s="23" t="s">
        <v>7</v>
      </c>
      <c r="L14" s="52" t="s">
        <v>27</v>
      </c>
      <c r="M14" s="80" t="s">
        <v>35</v>
      </c>
      <c r="N14" s="74"/>
      <c r="O14" s="70" t="s">
        <v>25</v>
      </c>
      <c r="P14" s="70" t="s">
        <v>30</v>
      </c>
      <c r="Q14" s="17"/>
      <c r="R14" s="17"/>
    </row>
    <row r="15" spans="1:18" ht="20.100000000000001" customHeight="1" x14ac:dyDescent="0.25">
      <c r="A15" s="23" t="s">
        <v>1</v>
      </c>
      <c r="B15" s="23" t="s">
        <v>1</v>
      </c>
      <c r="C15" s="23" t="s">
        <v>4</v>
      </c>
      <c r="D15" s="23" t="s">
        <v>6</v>
      </c>
      <c r="E15" s="25" t="s">
        <v>14</v>
      </c>
      <c r="F15" s="25" t="s">
        <v>15</v>
      </c>
      <c r="G15" s="26" t="s">
        <v>8</v>
      </c>
      <c r="H15" s="27" t="s">
        <v>14</v>
      </c>
      <c r="I15" s="27" t="s">
        <v>15</v>
      </c>
      <c r="J15" s="28" t="s">
        <v>8</v>
      </c>
      <c r="K15" s="23" t="s">
        <v>1</v>
      </c>
      <c r="L15" s="23"/>
      <c r="M15" s="81"/>
      <c r="N15" s="74"/>
      <c r="O15" s="70"/>
      <c r="P15" s="70"/>
      <c r="Q15" s="17"/>
      <c r="R15" s="17"/>
    </row>
    <row r="16" spans="1:18" ht="20.100000000000001" customHeight="1" x14ac:dyDescent="0.25">
      <c r="A16" s="23" t="s">
        <v>9</v>
      </c>
      <c r="B16" s="23" t="s">
        <v>9</v>
      </c>
      <c r="C16" s="23" t="s">
        <v>9</v>
      </c>
      <c r="D16" s="23" t="s">
        <v>9</v>
      </c>
      <c r="E16" s="25" t="s">
        <v>26</v>
      </c>
      <c r="F16" s="25" t="s">
        <v>26</v>
      </c>
      <c r="G16" s="26" t="s">
        <v>10</v>
      </c>
      <c r="H16" s="27" t="s">
        <v>26</v>
      </c>
      <c r="I16" s="27" t="s">
        <v>26</v>
      </c>
      <c r="J16" s="28" t="s">
        <v>10</v>
      </c>
      <c r="K16" s="23" t="s">
        <v>9</v>
      </c>
      <c r="L16" s="23"/>
      <c r="M16" s="81"/>
      <c r="N16" s="74"/>
      <c r="O16" s="70" t="s">
        <v>29</v>
      </c>
      <c r="P16" s="70" t="s">
        <v>29</v>
      </c>
      <c r="Q16" s="17"/>
      <c r="R16" s="17"/>
    </row>
    <row r="17" spans="1:18" ht="9.75" customHeight="1" x14ac:dyDescent="0.25">
      <c r="A17" s="29"/>
      <c r="B17" s="29"/>
      <c r="C17" s="29"/>
      <c r="D17" s="29"/>
      <c r="E17" s="30"/>
      <c r="F17" s="30"/>
      <c r="G17" s="31"/>
      <c r="H17" s="32"/>
      <c r="I17" s="32"/>
      <c r="J17" s="33"/>
      <c r="K17" s="29"/>
      <c r="L17" s="29"/>
      <c r="M17" s="82"/>
      <c r="O17" s="71"/>
      <c r="P17" s="72"/>
      <c r="Q17" s="17"/>
      <c r="R17" s="17"/>
    </row>
    <row r="18" spans="1:18" ht="8.25" customHeight="1" x14ac:dyDescent="0.25">
      <c r="A18" s="20"/>
      <c r="B18" s="20"/>
      <c r="C18" s="20"/>
      <c r="D18" s="20"/>
      <c r="E18" s="34"/>
      <c r="F18" s="34"/>
      <c r="G18" s="35"/>
      <c r="H18" s="36"/>
      <c r="I18" s="36"/>
      <c r="J18" s="37"/>
      <c r="K18" s="20"/>
      <c r="L18" s="20"/>
      <c r="M18" s="79"/>
      <c r="O18" s="71"/>
      <c r="P18" s="72"/>
      <c r="Q18" s="17"/>
      <c r="R18" s="17"/>
    </row>
    <row r="19" spans="1:18" ht="20.100000000000001" customHeight="1" x14ac:dyDescent="0.25">
      <c r="A19" s="53">
        <v>4.75</v>
      </c>
      <c r="B19" s="23">
        <v>4.75</v>
      </c>
      <c r="C19" s="23">
        <v>7.6526139325069833</v>
      </c>
      <c r="D19" s="23">
        <v>7.6526139325069833</v>
      </c>
      <c r="E19" s="38">
        <v>5.6715009999999998E-3</v>
      </c>
      <c r="F19" s="38"/>
      <c r="G19" s="38"/>
      <c r="H19" s="39">
        <v>1.0502756E-2</v>
      </c>
      <c r="I19" s="39"/>
      <c r="J19" s="28"/>
      <c r="K19" s="23"/>
      <c r="L19" s="23"/>
      <c r="M19" s="80"/>
      <c r="N19" s="75">
        <v>6</v>
      </c>
      <c r="O19" s="76">
        <v>10.502756</v>
      </c>
      <c r="P19" s="76">
        <v>5.6715010000000001</v>
      </c>
      <c r="Q19" s="17"/>
      <c r="R19" s="17"/>
    </row>
    <row r="20" spans="1:18" ht="20.100000000000001" customHeight="1" x14ac:dyDescent="0.25">
      <c r="A20" s="53">
        <v>7.75</v>
      </c>
      <c r="B20" s="23">
        <v>7.75</v>
      </c>
      <c r="C20" s="23">
        <v>9.8011478919563295</v>
      </c>
      <c r="D20" s="23">
        <v>2.1485339594493462</v>
      </c>
      <c r="E20" s="38">
        <v>5.8912690000000002E-3</v>
      </c>
      <c r="F20" s="38">
        <v>2.1976800000000039E-4</v>
      </c>
      <c r="G20" s="26">
        <v>9776.3730818378572</v>
      </c>
      <c r="H20" s="39">
        <v>1.3860194999999999E-2</v>
      </c>
      <c r="I20" s="39">
        <v>3.3574389999999985E-3</v>
      </c>
      <c r="J20" s="28">
        <v>639.932388778872</v>
      </c>
      <c r="K20" s="23">
        <v>6.25</v>
      </c>
      <c r="L20" s="40">
        <v>9.7666567743607078E-3</v>
      </c>
      <c r="M20" s="83">
        <v>0.49784846982969549</v>
      </c>
      <c r="N20" s="75">
        <v>9</v>
      </c>
      <c r="O20" s="76">
        <v>13.860194999999999</v>
      </c>
      <c r="P20" s="76">
        <v>5.8912690000000003</v>
      </c>
      <c r="Q20" s="17"/>
      <c r="R20" s="17"/>
    </row>
    <row r="21" spans="1:18" ht="20.100000000000001" customHeight="1" x14ac:dyDescent="0.25">
      <c r="A21" s="53">
        <v>10.75</v>
      </c>
      <c r="B21" s="23">
        <v>10.75</v>
      </c>
      <c r="C21" s="23">
        <v>12.311072252245131</v>
      </c>
      <c r="D21" s="23">
        <v>2.5099243602888013</v>
      </c>
      <c r="E21" s="38">
        <v>6.1110369999999997E-3</v>
      </c>
      <c r="F21" s="38">
        <v>2.1976799999999953E-4</v>
      </c>
      <c r="G21" s="26">
        <v>11420.790835284512</v>
      </c>
      <c r="H21" s="39">
        <v>1.7503885E-2</v>
      </c>
      <c r="I21" s="39">
        <v>3.6436900000000015E-3</v>
      </c>
      <c r="J21" s="28">
        <v>688.84135595750467</v>
      </c>
      <c r="K21" s="23">
        <v>9.25</v>
      </c>
      <c r="L21" s="40">
        <v>4.3551392117419166E-3</v>
      </c>
      <c r="M21" s="80">
        <v>0.49817442845308213</v>
      </c>
      <c r="N21" s="75">
        <v>12</v>
      </c>
      <c r="O21" s="76">
        <v>17.503885</v>
      </c>
      <c r="P21" s="76">
        <v>6.1110369999999996</v>
      </c>
      <c r="Q21" s="17"/>
      <c r="R21" s="17"/>
    </row>
    <row r="22" spans="1:18" ht="20.100000000000001" customHeight="1" x14ac:dyDescent="0.25">
      <c r="A22" s="53">
        <v>13.75</v>
      </c>
      <c r="B22" s="23">
        <v>13.75</v>
      </c>
      <c r="C22" s="23">
        <v>15.002083188677497</v>
      </c>
      <c r="D22" s="23">
        <v>2.6910109364323667</v>
      </c>
      <c r="E22" s="38">
        <v>6.3308050000000001E-3</v>
      </c>
      <c r="F22" s="38">
        <v>2.1976800000000039E-4</v>
      </c>
      <c r="G22" s="26">
        <v>12244.780570566971</v>
      </c>
      <c r="H22" s="39">
        <v>1.9000332000000002E-2</v>
      </c>
      <c r="I22" s="39">
        <v>1.4964470000000014E-3</v>
      </c>
      <c r="J22" s="28">
        <v>1798.2667855476097</v>
      </c>
      <c r="K22" s="23">
        <v>12.25</v>
      </c>
      <c r="L22" s="40">
        <v>1.6682730416368323E-3</v>
      </c>
      <c r="M22" s="80">
        <v>0.48897837811095063</v>
      </c>
      <c r="N22" s="75">
        <v>15</v>
      </c>
      <c r="O22" s="76">
        <v>19.000332</v>
      </c>
      <c r="P22" s="76">
        <v>6.3308049999999998</v>
      </c>
      <c r="Q22" s="17"/>
      <c r="R22" s="17"/>
    </row>
    <row r="23" spans="1:18" ht="20.100000000000001" customHeight="1" x14ac:dyDescent="0.25">
      <c r="A23" s="53">
        <v>16.75</v>
      </c>
      <c r="B23" s="23">
        <v>16.75</v>
      </c>
      <c r="C23" s="23">
        <v>17.792203348658084</v>
      </c>
      <c r="D23" s="23">
        <v>2.7901201599805869</v>
      </c>
      <c r="E23" s="38">
        <v>6.5505729999999996E-3</v>
      </c>
      <c r="F23" s="38">
        <v>2.1976799999999953E-4</v>
      </c>
      <c r="G23" s="26">
        <v>12695.752611756912</v>
      </c>
      <c r="H23" s="39">
        <v>2.0122667E-2</v>
      </c>
      <c r="I23" s="39">
        <v>1.1223349999999986E-3</v>
      </c>
      <c r="J23" s="28">
        <v>2485.9958568347156</v>
      </c>
      <c r="K23" s="23">
        <v>15.25</v>
      </c>
      <c r="L23" s="40">
        <v>1.206759855110836E-3</v>
      </c>
      <c r="M23" s="80">
        <v>0.48006420228196173</v>
      </c>
      <c r="N23" s="75">
        <v>18</v>
      </c>
      <c r="O23" s="76">
        <v>20.122667</v>
      </c>
      <c r="P23" s="76">
        <v>6.550573</v>
      </c>
      <c r="Q23" s="17"/>
      <c r="R23" s="17"/>
    </row>
    <row r="24" spans="1:18" ht="20.100000000000001" customHeight="1" x14ac:dyDescent="0.25">
      <c r="A24" s="53">
        <v>19.75</v>
      </c>
      <c r="B24" s="23">
        <v>19.75</v>
      </c>
      <c r="C24" s="23">
        <v>20.641281452468014</v>
      </c>
      <c r="D24" s="23">
        <v>2.84907810380993</v>
      </c>
      <c r="E24" s="38">
        <v>6.770341E-3</v>
      </c>
      <c r="F24" s="38">
        <v>2.1976800000000039E-4</v>
      </c>
      <c r="G24" s="26">
        <v>12964.026172190332</v>
      </c>
      <c r="H24" s="39">
        <v>2.1159977E-2</v>
      </c>
      <c r="I24" s="39">
        <v>1.0373099999999996E-3</v>
      </c>
      <c r="J24" s="28">
        <v>2746.6023694073428</v>
      </c>
      <c r="K24" s="23">
        <v>18.25</v>
      </c>
      <c r="L24" s="40">
        <v>1.0922585786042756E-3</v>
      </c>
      <c r="M24" s="80">
        <v>0.47650223170195882</v>
      </c>
      <c r="N24" s="75">
        <v>21</v>
      </c>
      <c r="O24" s="76">
        <v>21.159977000000001</v>
      </c>
      <c r="P24" s="76">
        <v>6.7703410000000002</v>
      </c>
      <c r="Q24" s="17"/>
      <c r="R24" s="17"/>
    </row>
    <row r="25" spans="1:18" ht="20.100000000000001" customHeight="1" x14ac:dyDescent="0.25">
      <c r="A25" s="53">
        <v>22.75</v>
      </c>
      <c r="B25" s="23">
        <v>22.75</v>
      </c>
      <c r="C25" s="23">
        <v>23.527908959361433</v>
      </c>
      <c r="D25" s="23">
        <v>2.8866275068934186</v>
      </c>
      <c r="E25" s="38">
        <v>6.9901090000000004E-3</v>
      </c>
      <c r="F25" s="38">
        <v>2.1976800000000039E-4</v>
      </c>
      <c r="G25" s="26">
        <v>13134.885455996384</v>
      </c>
      <c r="H25" s="39">
        <v>2.2242632000000002E-2</v>
      </c>
      <c r="I25" s="39">
        <v>1.0826550000000018E-3</v>
      </c>
      <c r="J25" s="28">
        <v>2666.2487190226007</v>
      </c>
      <c r="K25" s="23">
        <v>21.25</v>
      </c>
      <c r="L25" s="40">
        <v>1.1251763493016311E-3</v>
      </c>
      <c r="M25" s="80">
        <v>0.47851215151421195</v>
      </c>
      <c r="N25" s="75">
        <v>24</v>
      </c>
      <c r="O25" s="76">
        <v>22.242632</v>
      </c>
      <c r="P25" s="76">
        <v>6.9901090000000003</v>
      </c>
      <c r="Q25" s="17"/>
      <c r="R25" s="17"/>
    </row>
    <row r="26" spans="1:18" ht="20.100000000000001" customHeight="1" x14ac:dyDescent="0.25">
      <c r="A26" s="53">
        <v>25.75</v>
      </c>
      <c r="B26" s="23">
        <v>25.75</v>
      </c>
      <c r="C26" s="23">
        <v>26.43979008993831</v>
      </c>
      <c r="D26" s="23">
        <v>2.9118811305768766</v>
      </c>
      <c r="E26" s="38">
        <v>7.209877E-3</v>
      </c>
      <c r="F26" s="38">
        <v>2.1976799999999953E-4</v>
      </c>
      <c r="G26" s="26">
        <v>13249.795832773119</v>
      </c>
      <c r="H26" s="39">
        <v>2.3279941999999998E-2</v>
      </c>
      <c r="I26" s="39">
        <v>1.0373099999999962E-3</v>
      </c>
      <c r="J26" s="28">
        <v>2807.1464948538887</v>
      </c>
      <c r="K26" s="23">
        <v>24.25</v>
      </c>
      <c r="L26" s="40">
        <v>1.06870090517173E-3</v>
      </c>
      <c r="M26" s="80">
        <v>0.47650223170195888</v>
      </c>
      <c r="N26" s="75">
        <v>27</v>
      </c>
      <c r="O26" s="76">
        <v>23.279941999999998</v>
      </c>
      <c r="P26" s="76">
        <v>7.2098769999999996</v>
      </c>
      <c r="Q26" s="17"/>
      <c r="R26" s="17"/>
    </row>
    <row r="27" spans="1:18" ht="20.100000000000001" customHeight="1" x14ac:dyDescent="0.25">
      <c r="A27" s="53">
        <v>28.75</v>
      </c>
      <c r="B27" s="23">
        <v>28.75</v>
      </c>
      <c r="C27" s="23">
        <v>29.369414362564331</v>
      </c>
      <c r="D27" s="23">
        <v>2.9296242726260218</v>
      </c>
      <c r="E27" s="38">
        <v>7.4296449999999995E-3</v>
      </c>
      <c r="F27" s="38">
        <v>2.1976799999999953E-4</v>
      </c>
      <c r="G27" s="26">
        <v>13330.531618006389</v>
      </c>
      <c r="H27" s="39">
        <v>2.4379601999999997E-2</v>
      </c>
      <c r="I27" s="39">
        <v>1.0996599999999988E-3</v>
      </c>
      <c r="J27" s="28">
        <v>2664.1182480275947</v>
      </c>
      <c r="K27" s="23">
        <v>27.25</v>
      </c>
      <c r="L27" s="40">
        <v>1.1260761425364954E-3</v>
      </c>
      <c r="M27" s="80">
        <v>0.47919901739180032</v>
      </c>
      <c r="N27" s="75">
        <v>30</v>
      </c>
      <c r="O27" s="76">
        <v>24.379601999999998</v>
      </c>
      <c r="P27" s="76">
        <v>7.4296449999999998</v>
      </c>
      <c r="Q27" s="17"/>
      <c r="R27" s="17"/>
    </row>
    <row r="28" spans="1:18" ht="20.100000000000001" customHeight="1" x14ac:dyDescent="0.25">
      <c r="A28" s="53">
        <v>31.75</v>
      </c>
      <c r="B28" s="23">
        <v>31.75</v>
      </c>
      <c r="C28" s="23">
        <v>32.311955991552104</v>
      </c>
      <c r="D28" s="23">
        <v>2.9425416289877724</v>
      </c>
      <c r="E28" s="38">
        <v>7.6283490000000004E-3</v>
      </c>
      <c r="F28" s="38">
        <v>1.9870400000000094E-4</v>
      </c>
      <c r="G28" s="26">
        <v>14808.668315624036</v>
      </c>
      <c r="H28" s="39">
        <v>2.5416912E-2</v>
      </c>
      <c r="I28" s="39">
        <v>1.0373100000000031E-3</v>
      </c>
      <c r="J28" s="28">
        <v>2836.7041954553256</v>
      </c>
      <c r="K28" s="23">
        <v>30.25</v>
      </c>
      <c r="L28" s="40">
        <v>1.0575653269756819E-3</v>
      </c>
      <c r="M28" s="80">
        <v>0.48095408382593696</v>
      </c>
      <c r="N28" s="75">
        <v>33</v>
      </c>
      <c r="O28" s="76">
        <v>25.416912</v>
      </c>
      <c r="P28" s="76">
        <v>7.628349</v>
      </c>
      <c r="Q28" s="17"/>
      <c r="R28" s="17"/>
    </row>
    <row r="29" spans="1:18" ht="20.100000000000001" customHeight="1" x14ac:dyDescent="0.25">
      <c r="A29" s="53">
        <v>34.75</v>
      </c>
      <c r="B29" s="23">
        <v>34.75</v>
      </c>
      <c r="C29" s="23">
        <v>35.26418154445102</v>
      </c>
      <c r="D29" s="23">
        <v>2.9522255528989163</v>
      </c>
      <c r="E29" s="38">
        <v>7.8676790000000007E-3</v>
      </c>
      <c r="F29" s="38">
        <v>2.3933000000000027E-4</v>
      </c>
      <c r="G29" s="26">
        <v>12335.376061918327</v>
      </c>
      <c r="H29" s="39">
        <v>2.6476894000000001E-2</v>
      </c>
      <c r="I29" s="39">
        <v>1.059982000000001E-3</v>
      </c>
      <c r="J29" s="28">
        <v>2785.1657413983571</v>
      </c>
      <c r="K29" s="23">
        <v>33.25</v>
      </c>
      <c r="L29" s="40">
        <v>1.0771351792133491E-3</v>
      </c>
      <c r="M29" s="80">
        <v>0.473140878471903</v>
      </c>
      <c r="N29" s="75">
        <v>36</v>
      </c>
      <c r="O29" s="76">
        <v>26.476894000000001</v>
      </c>
      <c r="P29" s="76">
        <v>7.8676789999999999</v>
      </c>
      <c r="Q29" s="17"/>
      <c r="R29" s="17"/>
    </row>
    <row r="30" spans="1:18" ht="20.100000000000001" customHeight="1" x14ac:dyDescent="0.25">
      <c r="A30" s="53">
        <v>37.75</v>
      </c>
      <c r="B30" s="23">
        <v>37.75</v>
      </c>
      <c r="C30" s="23">
        <v>38.223847268426553</v>
      </c>
      <c r="D30" s="23">
        <v>2.9596657239755331</v>
      </c>
      <c r="E30" s="38">
        <v>8.1347220000000005E-3</v>
      </c>
      <c r="F30" s="38">
        <v>2.6704299999999979E-4</v>
      </c>
      <c r="G30" s="26">
        <v>11083.10543236683</v>
      </c>
      <c r="H30" s="39">
        <v>2.7480193999999999E-2</v>
      </c>
      <c r="I30" s="39">
        <v>1.0032999999999986E-3</v>
      </c>
      <c r="J30" s="28">
        <v>2949.9309518344835</v>
      </c>
      <c r="K30" s="23">
        <v>36.25</v>
      </c>
      <c r="L30" s="40">
        <v>1.016972955971861E-3</v>
      </c>
      <c r="M30" s="80">
        <v>0.46187744802484298</v>
      </c>
      <c r="N30" s="75">
        <v>39</v>
      </c>
      <c r="O30" s="76">
        <v>27.480194000000001</v>
      </c>
      <c r="P30" s="76">
        <v>8.134722</v>
      </c>
      <c r="Q30" s="17"/>
      <c r="R30" s="17"/>
    </row>
    <row r="31" spans="1:18" ht="20.100000000000001" customHeight="1" x14ac:dyDescent="0.25">
      <c r="A31" s="53">
        <v>40.75</v>
      </c>
      <c r="B31" s="23">
        <v>40.75</v>
      </c>
      <c r="C31" s="23">
        <v>41.18934935150105</v>
      </c>
      <c r="D31" s="23">
        <v>2.9655020830744974</v>
      </c>
      <c r="E31" s="38">
        <v>8.3916869999999984E-3</v>
      </c>
      <c r="F31" s="38">
        <v>2.5696499999999789E-4</v>
      </c>
      <c r="G31" s="26">
        <v>11540.490273284384</v>
      </c>
      <c r="H31" s="39">
        <v>2.8160397E-2</v>
      </c>
      <c r="I31" s="39">
        <v>6.8020300000000075E-4</v>
      </c>
      <c r="J31" s="28">
        <v>4359.7309671884632</v>
      </c>
      <c r="K31" s="23">
        <v>39.25</v>
      </c>
      <c r="L31" s="40">
        <v>6.8811585452821262E-4</v>
      </c>
      <c r="M31" s="83">
        <v>0.41676310943596134</v>
      </c>
      <c r="N31" s="75">
        <v>42</v>
      </c>
      <c r="O31" s="76">
        <v>28.160397</v>
      </c>
      <c r="P31" s="76">
        <v>8.3916869999999992</v>
      </c>
      <c r="Q31" s="17"/>
      <c r="R31" s="17"/>
    </row>
    <row r="32" spans="1:18" ht="20.100000000000001" customHeight="1" x14ac:dyDescent="0.25">
      <c r="A32" s="53">
        <v>43.75</v>
      </c>
      <c r="B32" s="23">
        <v>43.75</v>
      </c>
      <c r="C32" s="23">
        <v>44.15951199911521</v>
      </c>
      <c r="D32" s="23">
        <v>2.9701626476141598</v>
      </c>
      <c r="E32" s="38">
        <v>8.6587299999999999E-3</v>
      </c>
      <c r="F32" s="38">
        <v>2.6704300000000153E-4</v>
      </c>
      <c r="G32" s="26">
        <v>11122.413422610376</v>
      </c>
      <c r="H32" s="39">
        <v>2.8715896999999997E-2</v>
      </c>
      <c r="I32" s="39">
        <v>5.5549999999999697E-4</v>
      </c>
      <c r="J32" s="28">
        <v>5346.8274484503618</v>
      </c>
      <c r="K32" s="23">
        <v>42.25</v>
      </c>
      <c r="L32" s="40">
        <v>5.6108038438185842E-4</v>
      </c>
      <c r="M32" s="80">
        <v>0.34972293388670916</v>
      </c>
      <c r="N32" s="75">
        <v>45</v>
      </c>
      <c r="O32" s="76">
        <v>28.715896999999998</v>
      </c>
      <c r="P32" s="76">
        <v>8.6587300000000003</v>
      </c>
      <c r="Q32" s="17"/>
      <c r="R32" s="17"/>
    </row>
    <row r="33" spans="1:18" ht="20.100000000000001" customHeight="1" x14ac:dyDescent="0.25">
      <c r="A33" s="53">
        <v>46.75</v>
      </c>
      <c r="B33" s="23">
        <v>46.75</v>
      </c>
      <c r="C33" s="23">
        <v>47.133454148831483</v>
      </c>
      <c r="D33" s="23">
        <v>2.9739421497162724</v>
      </c>
      <c r="E33" s="38">
        <v>8.8879830000000003E-3</v>
      </c>
      <c r="F33" s="38">
        <v>2.2925300000000044E-4</v>
      </c>
      <c r="G33" s="26">
        <v>12972.315082970634</v>
      </c>
      <c r="H33" s="39">
        <v>2.9260056999999999E-2</v>
      </c>
      <c r="I33" s="39">
        <v>5.4416000000000186E-4</v>
      </c>
      <c r="J33" s="28">
        <v>5465.198011092808</v>
      </c>
      <c r="K33" s="23">
        <v>45.25</v>
      </c>
      <c r="L33" s="40">
        <v>5.4892796087366779E-4</v>
      </c>
      <c r="M33" s="83">
        <v>0.39210376828837035</v>
      </c>
      <c r="N33" s="75">
        <v>48</v>
      </c>
      <c r="O33" s="76">
        <v>29.260057</v>
      </c>
      <c r="P33" s="76">
        <v>8.8879830000000002</v>
      </c>
      <c r="Q33" s="17"/>
      <c r="R33" s="17"/>
    </row>
    <row r="34" spans="1:18" ht="20.100000000000001" customHeight="1" x14ac:dyDescent="0.25">
      <c r="A34" s="53">
        <v>49.75</v>
      </c>
      <c r="B34" s="23">
        <v>49.75</v>
      </c>
      <c r="C34" s="23">
        <v>50.110502891110563</v>
      </c>
      <c r="D34" s="23">
        <v>2.9770487422790808</v>
      </c>
      <c r="E34" s="38">
        <v>9.1474689999999984E-3</v>
      </c>
      <c r="F34" s="38">
        <v>2.5948599999999801E-4</v>
      </c>
      <c r="G34" s="26">
        <v>11472.868448698981</v>
      </c>
      <c r="H34" s="39">
        <v>2.9758873000000002E-2</v>
      </c>
      <c r="I34" s="39">
        <v>4.9881600000000262E-4</v>
      </c>
      <c r="J34" s="28">
        <v>5968.2302537991263</v>
      </c>
      <c r="K34" s="23">
        <v>48.25</v>
      </c>
      <c r="L34" s="40">
        <v>5.0266157175995769E-4</v>
      </c>
      <c r="M34" s="80">
        <v>0.31449375912222433</v>
      </c>
      <c r="N34" s="75">
        <v>51</v>
      </c>
      <c r="O34" s="76">
        <v>29.758873000000001</v>
      </c>
      <c r="P34" s="76">
        <v>9.1474689999999992</v>
      </c>
      <c r="Q34" s="17"/>
      <c r="R34" s="17"/>
    </row>
    <row r="35" spans="1:18" ht="20.100000000000001" customHeight="1" x14ac:dyDescent="0.25">
      <c r="A35" s="53">
        <v>52.75</v>
      </c>
      <c r="B35" s="23">
        <v>52.75</v>
      </c>
      <c r="C35" s="23">
        <v>53.090135618587375</v>
      </c>
      <c r="D35" s="23">
        <v>2.9796327274768117</v>
      </c>
      <c r="E35" s="38">
        <v>9.3590870000000003E-3</v>
      </c>
      <c r="F35" s="38">
        <v>2.1161800000000196E-4</v>
      </c>
      <c r="G35" s="26">
        <v>14080.242358763357</v>
      </c>
      <c r="H35" s="39">
        <v>3.0297367000000002E-2</v>
      </c>
      <c r="I35" s="39">
        <v>5.3849400000000047E-4</v>
      </c>
      <c r="J35" s="28">
        <v>5533.2700596047662</v>
      </c>
      <c r="K35" s="23">
        <v>51.25</v>
      </c>
      <c r="L35" s="40">
        <v>5.4217487447455004E-4</v>
      </c>
      <c r="M35" s="83">
        <v>0.40867996538827989</v>
      </c>
      <c r="N35" s="75">
        <v>54</v>
      </c>
      <c r="O35" s="76">
        <v>30.297367000000001</v>
      </c>
      <c r="P35" s="76">
        <v>9.3590870000000006</v>
      </c>
      <c r="Q35" s="17"/>
      <c r="R35" s="17"/>
    </row>
    <row r="36" spans="1:18" ht="20.100000000000001" customHeight="1" x14ac:dyDescent="0.25">
      <c r="A36" s="53">
        <v>55.75</v>
      </c>
      <c r="B36" s="23">
        <v>55.75</v>
      </c>
      <c r="C36" s="23">
        <v>56.071940398027962</v>
      </c>
      <c r="D36" s="23">
        <v>2.9818047794405871</v>
      </c>
      <c r="E36" s="38">
        <v>9.6009370000000004E-3</v>
      </c>
      <c r="F36" s="38">
        <v>2.4185000000000005E-4</v>
      </c>
      <c r="G36" s="26">
        <v>12329.149387804782</v>
      </c>
      <c r="H36" s="39">
        <v>3.0796182999999998E-2</v>
      </c>
      <c r="I36" s="39">
        <v>4.9881599999999568E-4</v>
      </c>
      <c r="J36" s="28">
        <v>5977.764906179058</v>
      </c>
      <c r="K36" s="23">
        <v>54.25</v>
      </c>
      <c r="L36" s="40">
        <v>5.0185981668482459E-4</v>
      </c>
      <c r="M36" s="80">
        <v>0.34633883745688077</v>
      </c>
      <c r="N36" s="75">
        <v>57</v>
      </c>
      <c r="O36" s="76">
        <v>30.796182999999999</v>
      </c>
      <c r="P36" s="76">
        <v>9.6009370000000001</v>
      </c>
      <c r="Q36" s="17"/>
      <c r="R36" s="17"/>
    </row>
    <row r="37" spans="1:18" ht="20.100000000000001" customHeight="1" x14ac:dyDescent="0.25">
      <c r="A37" s="53">
        <v>58.75</v>
      </c>
      <c r="B37" s="23">
        <v>58.75</v>
      </c>
      <c r="C37" s="23">
        <v>59.055588219913616</v>
      </c>
      <c r="D37" s="23">
        <v>2.9836478218856541</v>
      </c>
      <c r="E37" s="38">
        <v>9.8810430000000008E-3</v>
      </c>
      <c r="F37" s="38">
        <v>2.8010600000000045E-4</v>
      </c>
      <c r="G37" s="26">
        <v>10651.852591110684</v>
      </c>
      <c r="H37" s="39">
        <v>3.128446E-2</v>
      </c>
      <c r="I37" s="39">
        <v>4.8827700000000224E-4</v>
      </c>
      <c r="J37" s="28">
        <v>6110.5639255701999</v>
      </c>
      <c r="K37" s="23">
        <v>57.25</v>
      </c>
      <c r="L37" s="40">
        <v>4.9095305057627041E-4</v>
      </c>
      <c r="M37" s="83">
        <v>0.25474557520810842</v>
      </c>
      <c r="N37" s="75">
        <v>60</v>
      </c>
      <c r="O37" s="76">
        <v>31.284459999999999</v>
      </c>
      <c r="P37" s="76">
        <v>9.881043</v>
      </c>
      <c r="Q37" s="17"/>
      <c r="R37" s="17"/>
    </row>
    <row r="38" spans="1:18" ht="20.100000000000001" customHeight="1" x14ac:dyDescent="0.25">
      <c r="A38" s="53">
        <v>61.75</v>
      </c>
      <c r="B38" s="23">
        <v>61.75</v>
      </c>
      <c r="C38" s="23">
        <v>62.040813179712593</v>
      </c>
      <c r="D38" s="23">
        <v>2.9852249597989768</v>
      </c>
      <c r="E38" s="38">
        <v>1.0145543999999999E-2</v>
      </c>
      <c r="F38" s="38">
        <v>2.6450099999999858E-4</v>
      </c>
      <c r="G38" s="26">
        <v>11286.252073901394</v>
      </c>
      <c r="H38" s="39">
        <v>3.1825111000000003E-2</v>
      </c>
      <c r="I38" s="39">
        <v>5.406510000000031E-4</v>
      </c>
      <c r="J38" s="28">
        <v>5521.5378493685566</v>
      </c>
      <c r="K38" s="23">
        <v>60.25</v>
      </c>
      <c r="L38" s="40">
        <v>5.4332689222497685E-4</v>
      </c>
      <c r="M38" s="80">
        <v>0.34267355933519184</v>
      </c>
      <c r="N38" s="75">
        <v>63</v>
      </c>
      <c r="O38" s="76">
        <v>31.825111</v>
      </c>
      <c r="P38" s="76">
        <v>10.145543999999999</v>
      </c>
      <c r="Q38" s="17"/>
      <c r="R38" s="17"/>
    </row>
    <row r="39" spans="1:18" ht="20.100000000000001" customHeight="1" x14ac:dyDescent="0.25">
      <c r="A39" s="53">
        <v>64.75</v>
      </c>
      <c r="B39" s="23">
        <v>64.75</v>
      </c>
      <c r="C39" s="23">
        <v>65.027398071889664</v>
      </c>
      <c r="D39" s="23">
        <v>2.9865848921770706</v>
      </c>
      <c r="E39" s="38">
        <v>1.0410043999999999E-2</v>
      </c>
      <c r="F39" s="38">
        <v>2.6449999999999911E-4</v>
      </c>
      <c r="G39" s="26">
        <v>11291.436265319775</v>
      </c>
      <c r="H39" s="39">
        <v>3.2343642999999998E-2</v>
      </c>
      <c r="I39" s="39">
        <v>5.1853199999999516E-4</v>
      </c>
      <c r="J39" s="28">
        <v>5759.6925400497912</v>
      </c>
      <c r="K39" s="23">
        <v>63.25</v>
      </c>
      <c r="L39" s="40">
        <v>5.208611361005158E-4</v>
      </c>
      <c r="M39" s="80">
        <v>0.32414552717139189</v>
      </c>
      <c r="N39" s="75">
        <v>66</v>
      </c>
      <c r="O39" s="76">
        <v>32.343643</v>
      </c>
      <c r="P39" s="76">
        <v>10.410043999999999</v>
      </c>
      <c r="Q39" s="17"/>
      <c r="R39" s="17"/>
    </row>
    <row r="40" spans="1:18" ht="20.100000000000001" customHeight="1" x14ac:dyDescent="0.25">
      <c r="A40" s="53">
        <v>67.75</v>
      </c>
      <c r="B40" s="23">
        <v>67.75</v>
      </c>
      <c r="C40" s="23">
        <v>68.015163750446121</v>
      </c>
      <c r="D40" s="23">
        <v>2.9877656785564568</v>
      </c>
      <c r="E40" s="38">
        <v>1.0666588000000001E-2</v>
      </c>
      <c r="F40" s="38">
        <v>2.5654400000000264E-4</v>
      </c>
      <c r="G40" s="26">
        <v>11646.211482460811</v>
      </c>
      <c r="H40" s="39">
        <v>3.2853793999999999E-2</v>
      </c>
      <c r="I40" s="39">
        <v>5.1015100000000035E-4</v>
      </c>
      <c r="J40" s="28">
        <v>5856.6300537614443</v>
      </c>
      <c r="K40" s="23">
        <v>66.25</v>
      </c>
      <c r="L40" s="40">
        <v>5.1223996948095401E-4</v>
      </c>
      <c r="M40" s="80">
        <v>0.33075733301084387</v>
      </c>
      <c r="N40" s="75">
        <v>69</v>
      </c>
      <c r="O40" s="76">
        <v>32.853794000000001</v>
      </c>
      <c r="P40" s="76">
        <v>10.666588000000001</v>
      </c>
      <c r="Q40" s="17"/>
      <c r="R40" s="17"/>
    </row>
    <row r="41" spans="1:18" ht="16.5" customHeight="1" x14ac:dyDescent="0.25">
      <c r="A41" s="53">
        <v>70.75</v>
      </c>
      <c r="B41" s="23">
        <v>70.75</v>
      </c>
      <c r="C41" s="23">
        <v>71.003961157107284</v>
      </c>
      <c r="D41" s="23">
        <v>2.9887974066611633</v>
      </c>
      <c r="E41" s="38">
        <v>1.0968980999999999E-2</v>
      </c>
      <c r="F41" s="38">
        <v>3.0239299999999802E-4</v>
      </c>
      <c r="G41" s="26">
        <v>9883.8180998276512</v>
      </c>
      <c r="H41" s="39">
        <v>3.3393453999999996E-2</v>
      </c>
      <c r="I41" s="39">
        <v>5.3965999999999736E-4</v>
      </c>
      <c r="J41" s="28">
        <v>5538.2970882799873</v>
      </c>
      <c r="K41" s="23">
        <v>69.25</v>
      </c>
      <c r="L41" s="40">
        <v>5.4168275052425931E-4</v>
      </c>
      <c r="M41" s="80">
        <v>0.27115748872467893</v>
      </c>
      <c r="N41" s="75">
        <v>72</v>
      </c>
      <c r="O41" s="76">
        <v>33.393453999999998</v>
      </c>
      <c r="P41" s="76">
        <v>10.968980999999999</v>
      </c>
      <c r="Q41" s="17"/>
      <c r="R41" s="17"/>
    </row>
    <row r="42" spans="1:18" ht="20.100000000000001" customHeight="1" x14ac:dyDescent="0.25">
      <c r="A42" s="53">
        <v>73.75</v>
      </c>
      <c r="B42" s="23">
        <v>73.75</v>
      </c>
      <c r="C42" s="23">
        <v>73.993665269399926</v>
      </c>
      <c r="D42" s="23">
        <v>2.9897041122926424</v>
      </c>
      <c r="E42" s="38">
        <v>1.1266409E-2</v>
      </c>
      <c r="F42" s="38">
        <v>2.9742800000000062E-4</v>
      </c>
      <c r="G42" s="26">
        <v>10051.858306187165</v>
      </c>
      <c r="H42" s="39">
        <v>3.3900126000000003E-2</v>
      </c>
      <c r="I42" s="39">
        <v>5.0667200000000662E-4</v>
      </c>
      <c r="J42" s="28">
        <v>5900.6696882649985</v>
      </c>
      <c r="K42" s="23">
        <v>72.25</v>
      </c>
      <c r="L42" s="40">
        <v>5.0841686765932224E-4</v>
      </c>
      <c r="M42" s="80">
        <v>0.23711208003392895</v>
      </c>
      <c r="N42" s="75">
        <v>75</v>
      </c>
      <c r="O42" s="76">
        <v>33.900126</v>
      </c>
      <c r="P42" s="76">
        <v>11.266408999999999</v>
      </c>
      <c r="R42" s="19"/>
    </row>
    <row r="43" spans="1:18" ht="20.100000000000001" customHeight="1" x14ac:dyDescent="0.25">
      <c r="A43" s="53">
        <v>76.75</v>
      </c>
      <c r="B43" s="23">
        <v>76.75</v>
      </c>
      <c r="C43" s="23">
        <v>76.984170450814105</v>
      </c>
      <c r="D43" s="23">
        <v>2.9905051814141785</v>
      </c>
      <c r="E43" s="38">
        <v>1.1573528E-2</v>
      </c>
      <c r="F43" s="38">
        <v>3.0711899999999979E-4</v>
      </c>
      <c r="G43" s="26">
        <v>9737.2848355659553</v>
      </c>
      <c r="H43" s="39">
        <v>3.4409759999999998E-2</v>
      </c>
      <c r="I43" s="39">
        <v>5.0963399999999492E-4</v>
      </c>
      <c r="J43" s="28">
        <v>5867.9467645687064</v>
      </c>
      <c r="K43" s="23">
        <v>75.25</v>
      </c>
      <c r="L43" s="40">
        <v>5.1125208192315621E-4</v>
      </c>
      <c r="M43" s="80">
        <v>0.21487490715379395</v>
      </c>
      <c r="N43" s="75">
        <v>78</v>
      </c>
      <c r="O43" s="76">
        <v>34.409759999999999</v>
      </c>
      <c r="P43" s="76">
        <v>11.573528</v>
      </c>
    </row>
    <row r="44" spans="1:18" x14ac:dyDescent="0.25">
      <c r="A44" s="53">
        <v>79.75</v>
      </c>
      <c r="B44" s="23">
        <v>79.75</v>
      </c>
      <c r="C44" s="23">
        <v>79.975386838701823</v>
      </c>
      <c r="D44" s="23">
        <v>2.991216387887718</v>
      </c>
      <c r="E44" s="38">
        <v>1.1805302E-2</v>
      </c>
      <c r="F44" s="38">
        <v>2.3177400000000056E-4</v>
      </c>
      <c r="G44" s="26">
        <v>12905.746062490662</v>
      </c>
      <c r="H44" s="39">
        <v>3.4953921999999998E-2</v>
      </c>
      <c r="I44" s="39">
        <v>5.4416200000000081E-4</v>
      </c>
      <c r="J44" s="28">
        <v>5496.922585347219</v>
      </c>
      <c r="K44" s="23">
        <v>78.25</v>
      </c>
      <c r="L44" s="40">
        <v>5.4575991446503185E-4</v>
      </c>
      <c r="M44" s="80">
        <v>0.38918993950968789</v>
      </c>
      <c r="N44" s="75">
        <v>81</v>
      </c>
      <c r="O44" s="76">
        <v>34.953921999999999</v>
      </c>
      <c r="P44" s="76">
        <v>11.805301999999999</v>
      </c>
    </row>
    <row r="45" spans="1:18" x14ac:dyDescent="0.25">
      <c r="A45" s="53">
        <v>82.75</v>
      </c>
      <c r="B45" s="23">
        <v>82.75</v>
      </c>
      <c r="C45" s="23">
        <v>82.967237509754412</v>
      </c>
      <c r="D45" s="23">
        <v>2.991850671052589</v>
      </c>
      <c r="E45" s="38">
        <v>1.2034554999999999E-2</v>
      </c>
      <c r="F45" s="38">
        <v>2.2925299999999871E-4</v>
      </c>
      <c r="G45" s="26">
        <v>13050.431929146427</v>
      </c>
      <c r="H45" s="39">
        <v>3.5443607000000002E-2</v>
      </c>
      <c r="I45" s="39">
        <v>4.8968500000000359E-4</v>
      </c>
      <c r="J45" s="28">
        <v>6109.7453894903192</v>
      </c>
      <c r="K45" s="23">
        <v>81.25</v>
      </c>
      <c r="L45" s="40">
        <v>4.9101882464045897E-4</v>
      </c>
      <c r="M45" s="80">
        <v>0.35964939982825389</v>
      </c>
      <c r="N45" s="75">
        <v>84</v>
      </c>
      <c r="O45" s="76">
        <v>35.443607</v>
      </c>
      <c r="P45" s="76">
        <v>12.034554999999999</v>
      </c>
    </row>
    <row r="46" spans="1:18" x14ac:dyDescent="0.25">
      <c r="A46" s="53">
        <v>85.75</v>
      </c>
      <c r="B46" s="23">
        <v>85.75</v>
      </c>
      <c r="C46" s="23">
        <v>85.959656234770975</v>
      </c>
      <c r="D46" s="23">
        <v>2.992418725016563</v>
      </c>
      <c r="E46" s="38">
        <v>1.2266328E-2</v>
      </c>
      <c r="F46" s="38">
        <v>2.3177300000000109E-4</v>
      </c>
      <c r="G46" s="26">
        <v>12910.989308575843</v>
      </c>
      <c r="H46" s="39">
        <v>3.5999732999999999E-2</v>
      </c>
      <c r="I46" s="39">
        <v>5.5612599999999707E-4</v>
      </c>
      <c r="J46" s="28">
        <v>5380.8286701513307</v>
      </c>
      <c r="K46" s="23">
        <v>84.25</v>
      </c>
      <c r="L46" s="40">
        <v>5.5753494190247609E-4</v>
      </c>
      <c r="M46" s="80">
        <v>0.3948989099606342</v>
      </c>
      <c r="N46" s="75">
        <v>87</v>
      </c>
      <c r="O46" s="76">
        <v>35.999732999999999</v>
      </c>
      <c r="P46" s="76">
        <v>12.266328</v>
      </c>
    </row>
    <row r="47" spans="1:18" x14ac:dyDescent="0.25">
      <c r="A47" s="53">
        <v>88.75</v>
      </c>
      <c r="B47" s="23">
        <v>88.75</v>
      </c>
      <c r="C47" s="23">
        <v>88.952585684734316</v>
      </c>
      <c r="D47" s="23">
        <v>2.9929294499633414</v>
      </c>
      <c r="E47" s="38">
        <v>1.2498100999999999E-2</v>
      </c>
      <c r="F47" s="38">
        <v>2.3177299999999935E-4</v>
      </c>
      <c r="G47" s="26">
        <v>12913.192865274859</v>
      </c>
      <c r="H47" s="39">
        <v>3.6519333000000001E-2</v>
      </c>
      <c r="I47" s="39">
        <v>5.19600000000002E-4</v>
      </c>
      <c r="J47" s="28">
        <v>5760.064376372844</v>
      </c>
      <c r="K47" s="23">
        <v>87.25</v>
      </c>
      <c r="L47" s="40">
        <v>5.2082751232879838E-4</v>
      </c>
      <c r="M47" s="83">
        <v>0.37580372433622217</v>
      </c>
      <c r="N47" s="75">
        <v>90</v>
      </c>
      <c r="O47" s="76">
        <v>36.519333000000003</v>
      </c>
      <c r="P47" s="76">
        <v>12.498101</v>
      </c>
    </row>
    <row r="48" spans="1:18" x14ac:dyDescent="0.25">
      <c r="A48" s="53">
        <v>91.75</v>
      </c>
      <c r="B48" s="23">
        <v>91.75</v>
      </c>
      <c r="C48" s="23">
        <v>91.94597598590164</v>
      </c>
      <c r="D48" s="23">
        <v>2.9933903011673237</v>
      </c>
      <c r="E48" s="38">
        <v>1.2719797E-2</v>
      </c>
      <c r="F48" s="38">
        <v>2.2169600000000039E-4</v>
      </c>
      <c r="G48" s="26">
        <v>13502.229635028682</v>
      </c>
      <c r="H48" s="39">
        <v>3.6960517999999998E-2</v>
      </c>
      <c r="I48" s="39">
        <v>4.4118499999999672E-4</v>
      </c>
      <c r="J48" s="28">
        <v>6784.8868415003817</v>
      </c>
      <c r="K48" s="23">
        <v>90.25</v>
      </c>
      <c r="L48" s="40">
        <v>4.4215917967124009E-4</v>
      </c>
      <c r="M48" s="83">
        <v>0.33109699043406143</v>
      </c>
      <c r="N48" s="75">
        <v>93</v>
      </c>
      <c r="O48" s="76">
        <v>36.960518</v>
      </c>
      <c r="P48" s="76">
        <v>12.719797</v>
      </c>
      <c r="Q48" s="69"/>
    </row>
    <row r="49" spans="1:17" x14ac:dyDescent="0.25">
      <c r="A49" s="53">
        <v>94.75</v>
      </c>
      <c r="B49" s="23">
        <v>94.75</v>
      </c>
      <c r="C49" s="23">
        <v>94.939783547256937</v>
      </c>
      <c r="D49" s="23">
        <v>2.9938075613552968</v>
      </c>
      <c r="E49" s="38">
        <v>1.2951570000000001E-2</v>
      </c>
      <c r="F49" s="38">
        <v>2.3177300000000109E-4</v>
      </c>
      <c r="G49" s="26">
        <v>12916.981535188666</v>
      </c>
      <c r="H49" s="39">
        <v>3.7351635000000001E-2</v>
      </c>
      <c r="I49" s="39">
        <v>3.9111700000000332E-4</v>
      </c>
      <c r="J49" s="28">
        <v>7654.506353227478</v>
      </c>
      <c r="K49" s="23">
        <v>93.25</v>
      </c>
      <c r="L49" s="40">
        <v>3.9192599255405511E-4</v>
      </c>
      <c r="M49" s="83">
        <v>0.22938702547399492</v>
      </c>
      <c r="N49" s="75">
        <v>96</v>
      </c>
      <c r="O49" s="58">
        <v>37.351635000000002</v>
      </c>
      <c r="P49" s="58">
        <v>12.95157</v>
      </c>
    </row>
    <row r="50" spans="1:17" x14ac:dyDescent="0.25">
      <c r="A50" s="53">
        <v>97.75</v>
      </c>
      <c r="B50" s="23">
        <v>97.75</v>
      </c>
      <c r="C50" s="23">
        <v>97.933970102309246</v>
      </c>
      <c r="D50" s="23">
        <v>2.994186555052309</v>
      </c>
      <c r="E50" s="38">
        <v>1.3173265E-2</v>
      </c>
      <c r="F50" s="38">
        <v>2.2169499999999918E-4</v>
      </c>
      <c r="G50" s="26">
        <v>13505.882203262681</v>
      </c>
      <c r="H50" s="39">
        <v>3.7768261000000004E-2</v>
      </c>
      <c r="I50" s="39">
        <v>4.1662600000000327E-4</v>
      </c>
      <c r="J50" s="28">
        <v>7186.7491588433886</v>
      </c>
      <c r="K50" s="23">
        <v>96.25</v>
      </c>
      <c r="L50" s="40">
        <v>4.1743491162599724E-4</v>
      </c>
      <c r="M50" s="83">
        <v>0.30250242935058896</v>
      </c>
      <c r="N50" s="75">
        <v>99</v>
      </c>
      <c r="O50" s="58">
        <v>37.768261000000003</v>
      </c>
      <c r="P50" s="58">
        <v>13.173265000000001</v>
      </c>
    </row>
    <row r="51" spans="1:17" x14ac:dyDescent="0.25">
      <c r="A51" s="53">
        <v>100.75</v>
      </c>
      <c r="B51" s="23">
        <v>100.75</v>
      </c>
      <c r="C51" s="23">
        <v>100.92850192091429</v>
      </c>
      <c r="D51" s="23">
        <v>2.99453181860504</v>
      </c>
      <c r="E51" s="38">
        <v>1.3402519E-2</v>
      </c>
      <c r="F51" s="38">
        <v>2.2925399999999992E-4</v>
      </c>
      <c r="G51" s="26">
        <v>13062.070099562237</v>
      </c>
      <c r="H51" s="39">
        <v>3.8159377999999994E-2</v>
      </c>
      <c r="I51" s="39">
        <v>3.9111699999998945E-4</v>
      </c>
      <c r="J51" s="28">
        <v>7656.3581194504986</v>
      </c>
      <c r="K51" s="23">
        <v>99.25</v>
      </c>
      <c r="L51" s="40">
        <v>3.9183120136173982E-4</v>
      </c>
      <c r="M51" s="83">
        <v>0.2382993659915596</v>
      </c>
      <c r="N51" s="75">
        <v>102</v>
      </c>
      <c r="O51" s="58">
        <v>38.159377999999997</v>
      </c>
      <c r="P51" s="58">
        <v>13.402519</v>
      </c>
    </row>
    <row r="52" spans="1:17" x14ac:dyDescent="0.25">
      <c r="A52" s="53">
        <v>103.75</v>
      </c>
      <c r="B52" s="23">
        <v>103.75</v>
      </c>
      <c r="C52" s="23">
        <v>103.9233491569628</v>
      </c>
      <c r="D52" s="23">
        <v>2.9948472360485141</v>
      </c>
      <c r="E52" s="38">
        <v>1.3596657E-2</v>
      </c>
      <c r="F52" s="38">
        <v>1.9413799999999995E-4</v>
      </c>
      <c r="G52" s="26">
        <v>15426.383480042623</v>
      </c>
      <c r="H52" s="39">
        <v>3.8536000000000001E-2</v>
      </c>
      <c r="I52" s="39">
        <v>3.7662200000000701E-4</v>
      </c>
      <c r="J52" s="28">
        <v>7951.8648301173544</v>
      </c>
      <c r="K52" s="23">
        <v>102.25</v>
      </c>
      <c r="L52" s="40">
        <v>3.7726999440906313E-4</v>
      </c>
      <c r="M52" s="83">
        <v>0.31906908249143739</v>
      </c>
      <c r="N52" s="75">
        <v>105</v>
      </c>
      <c r="O52" s="58">
        <v>38.536000000000001</v>
      </c>
      <c r="P52" s="58">
        <v>13.596657</v>
      </c>
    </row>
    <row r="53" spans="1:17" x14ac:dyDescent="0.25">
      <c r="A53" s="53">
        <v>106.75</v>
      </c>
      <c r="B53" s="23">
        <v>106.75</v>
      </c>
      <c r="C53" s="23">
        <v>106.91848530539515</v>
      </c>
      <c r="D53" s="23">
        <v>2.9951361484323513</v>
      </c>
      <c r="E53" s="38">
        <v>1.3836065E-2</v>
      </c>
      <c r="F53" s="38">
        <v>2.3940799999999998E-4</v>
      </c>
      <c r="G53" s="26">
        <v>12510.593415559846</v>
      </c>
      <c r="H53" s="39">
        <v>3.8907600000000001E-2</v>
      </c>
      <c r="I53" s="39">
        <v>3.7159999999999971E-4</v>
      </c>
      <c r="J53" s="28">
        <v>8060.1080420676899</v>
      </c>
      <c r="K53" s="23">
        <v>105.25</v>
      </c>
      <c r="L53" s="40">
        <v>3.7220344744043885E-4</v>
      </c>
      <c r="M53" s="83">
        <v>0.14519049006917167</v>
      </c>
      <c r="N53" s="75">
        <v>108</v>
      </c>
      <c r="O53" s="58">
        <v>38.907600000000002</v>
      </c>
      <c r="P53" s="58">
        <v>13.836065</v>
      </c>
    </row>
    <row r="54" spans="1:17" x14ac:dyDescent="0.25">
      <c r="A54" s="53">
        <v>109.75</v>
      </c>
      <c r="B54" s="23">
        <v>109.75</v>
      </c>
      <c r="C54" s="23">
        <v>109.91388674776267</v>
      </c>
      <c r="D54" s="23">
        <v>2.9954014423675233</v>
      </c>
      <c r="E54" s="38">
        <v>1.4060203E-2</v>
      </c>
      <c r="F54" s="38">
        <v>2.2413800000000046E-4</v>
      </c>
      <c r="G54" s="26">
        <v>13364.094630841344</v>
      </c>
      <c r="H54" s="39">
        <v>3.9302726000000003E-2</v>
      </c>
      <c r="I54" s="39">
        <v>3.9512600000000259E-4</v>
      </c>
      <c r="J54" s="28">
        <v>7580.8765871329742</v>
      </c>
      <c r="K54" s="23">
        <v>108.25</v>
      </c>
      <c r="L54" s="40">
        <v>3.9573259972229351E-4</v>
      </c>
      <c r="M54" s="83">
        <v>0.26277550931387039</v>
      </c>
      <c r="N54" s="75">
        <v>111</v>
      </c>
      <c r="O54" s="57">
        <v>39.302726</v>
      </c>
      <c r="P54" s="57">
        <v>14.060203</v>
      </c>
    </row>
    <row r="55" spans="1:17" x14ac:dyDescent="0.25">
      <c r="A55" s="53">
        <v>112.75</v>
      </c>
      <c r="B55" s="23">
        <v>112.75</v>
      </c>
      <c r="C55" s="23">
        <v>112.90953236994652</v>
      </c>
      <c r="D55" s="23">
        <v>2.9956456221838437</v>
      </c>
      <c r="E55" s="38">
        <v>1.4291821E-2</v>
      </c>
      <c r="F55" s="38">
        <v>2.3161799999999941E-4</v>
      </c>
      <c r="G55" s="26">
        <v>12933.561390668478</v>
      </c>
      <c r="H55" s="39">
        <v>3.9701172E-2</v>
      </c>
      <c r="I55" s="39">
        <v>3.9844599999999675E-4</v>
      </c>
      <c r="J55" s="28">
        <v>7518.3227393018578</v>
      </c>
      <c r="K55" s="23">
        <v>111.25</v>
      </c>
      <c r="L55" s="40">
        <v>3.9902516878100611E-4</v>
      </c>
      <c r="M55" s="83">
        <v>0.24481155273133257</v>
      </c>
      <c r="N55" s="75">
        <v>114</v>
      </c>
      <c r="O55" s="57">
        <v>39.701172</v>
      </c>
      <c r="P55" s="57">
        <v>14.291821000000001</v>
      </c>
      <c r="Q55" s="106"/>
    </row>
    <row r="56" spans="1:17" x14ac:dyDescent="0.25">
      <c r="A56" s="53">
        <v>115.75</v>
      </c>
      <c r="B56" s="23">
        <v>115.75</v>
      </c>
      <c r="C56" s="23">
        <v>115.90540323902074</v>
      </c>
      <c r="D56" s="23">
        <v>2.9958708690742242</v>
      </c>
      <c r="E56" s="38">
        <v>1.4501229000000001E-2</v>
      </c>
      <c r="F56" s="38">
        <v>2.094080000000012E-4</v>
      </c>
      <c r="G56" s="26">
        <v>14306.382129976921</v>
      </c>
      <c r="H56" s="39">
        <v>4.0129831999999997E-2</v>
      </c>
      <c r="I56" s="39">
        <v>4.2865999999999738E-4</v>
      </c>
      <c r="J56" s="28">
        <v>6988.9209841698375</v>
      </c>
      <c r="K56" s="23">
        <v>114.25</v>
      </c>
      <c r="L56" s="40">
        <v>4.2925081093277633E-4</v>
      </c>
      <c r="M56" s="83">
        <v>0.34327220846659684</v>
      </c>
      <c r="N56" s="75">
        <v>117</v>
      </c>
      <c r="O56" s="57">
        <v>40.129832</v>
      </c>
      <c r="P56" s="57">
        <v>14.501229</v>
      </c>
    </row>
    <row r="57" spans="1:17" x14ac:dyDescent="0.25">
      <c r="A57" s="53">
        <v>118.75</v>
      </c>
      <c r="B57" s="23">
        <v>118.75</v>
      </c>
      <c r="C57" s="23">
        <v>118.90148232885913</v>
      </c>
      <c r="D57" s="23">
        <v>2.9960790898383891</v>
      </c>
      <c r="E57" s="38">
        <v>1.4655367000000001E-2</v>
      </c>
      <c r="F57" s="38">
        <v>1.5413799999999984E-4</v>
      </c>
      <c r="G57" s="26">
        <v>19437.640879201703</v>
      </c>
      <c r="H57" s="39">
        <v>4.0535049000000004E-2</v>
      </c>
      <c r="I57" s="39">
        <v>4.0521700000000632E-4</v>
      </c>
      <c r="J57" s="28">
        <v>7393.7645504466554</v>
      </c>
      <c r="K57" s="23">
        <v>117.25</v>
      </c>
      <c r="L57" s="40">
        <v>4.0574729956998305E-4</v>
      </c>
      <c r="M57" s="83">
        <v>0.4154153554470334</v>
      </c>
      <c r="N57" s="75">
        <v>120</v>
      </c>
      <c r="O57" s="57">
        <v>40.535049000000001</v>
      </c>
      <c r="P57" s="57">
        <v>14.655367</v>
      </c>
    </row>
    <row r="58" spans="1:17" x14ac:dyDescent="0.25">
      <c r="A58" s="54"/>
      <c r="B58" s="29"/>
      <c r="C58" s="29"/>
      <c r="D58" s="29"/>
      <c r="E58" s="55"/>
      <c r="F58" s="55"/>
      <c r="G58" s="31"/>
      <c r="H58" s="56"/>
      <c r="I58" s="56"/>
      <c r="J58" s="33"/>
      <c r="K58" s="29"/>
      <c r="L58" s="29"/>
      <c r="M58" s="84"/>
      <c r="N58" s="75"/>
      <c r="O58" s="57"/>
      <c r="P58" s="57"/>
    </row>
    <row r="59" spans="1:17" x14ac:dyDescent="0.25">
      <c r="A59" s="12"/>
      <c r="B59" s="12"/>
      <c r="C59" s="12"/>
      <c r="D59" s="12"/>
      <c r="E59" s="12"/>
      <c r="F59" s="12"/>
      <c r="G59" s="41"/>
      <c r="H59" s="12"/>
      <c r="I59" s="12"/>
      <c r="J59" s="41"/>
      <c r="K59" s="12"/>
      <c r="L59" s="12"/>
      <c r="M59" s="85"/>
      <c r="O59" s="49"/>
      <c r="P59" s="50"/>
    </row>
    <row r="60" spans="1:17" ht="18" x14ac:dyDescent="0.25">
      <c r="A60" s="102"/>
      <c r="B60" s="101"/>
      <c r="C60" s="42"/>
      <c r="D60" s="43"/>
      <c r="E60" s="43"/>
      <c r="F60" s="43"/>
      <c r="G60" s="43"/>
      <c r="H60" s="101" t="s">
        <v>40</v>
      </c>
      <c r="I60" s="101"/>
      <c r="J60" s="101"/>
      <c r="K60" s="101"/>
      <c r="L60" s="44">
        <f>100/(SUM(L20:L53))</f>
        <v>2774.522842280976</v>
      </c>
      <c r="M60" s="108">
        <f>AVERAGE(M20:M57)</f>
        <v>0.36438643023497669</v>
      </c>
      <c r="O60" s="49"/>
      <c r="P60" s="50"/>
    </row>
    <row r="61" spans="1:17" x14ac:dyDescent="0.25">
      <c r="A61" s="107" t="s">
        <v>41</v>
      </c>
      <c r="F61" s="6"/>
      <c r="G61" s="46"/>
      <c r="I61" s="6"/>
      <c r="J61" s="46"/>
      <c r="K61" s="6"/>
      <c r="L61" s="47"/>
      <c r="M61" s="45"/>
      <c r="O61" s="49"/>
      <c r="P61" s="50"/>
    </row>
    <row r="62" spans="1:17" x14ac:dyDescent="0.25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45"/>
      <c r="O62" s="49"/>
      <c r="P62" s="51"/>
    </row>
    <row r="63" spans="1:17" x14ac:dyDescent="0.25">
      <c r="F63" s="6"/>
      <c r="G63" s="46"/>
      <c r="I63" s="6"/>
      <c r="J63" s="46"/>
      <c r="K63" s="6"/>
      <c r="L63" s="48"/>
      <c r="M63" s="45"/>
      <c r="O63" s="49"/>
      <c r="P63" s="51"/>
    </row>
  </sheetData>
  <mergeCells count="14">
    <mergeCell ref="H13:J13"/>
    <mergeCell ref="O8:P8"/>
    <mergeCell ref="A62:L62"/>
    <mergeCell ref="H60:K60"/>
    <mergeCell ref="A60:B60"/>
    <mergeCell ref="E13:G13"/>
    <mergeCell ref="B6:L6"/>
    <mergeCell ref="O9:P9"/>
    <mergeCell ref="O11:P11"/>
    <mergeCell ref="O12:P12"/>
    <mergeCell ref="A7:B7"/>
    <mergeCell ref="A11:B11"/>
    <mergeCell ref="A8:B8"/>
    <mergeCell ref="A9:B9"/>
  </mergeCells>
  <phoneticPr fontId="14" type="noConversion"/>
  <conditionalFormatting sqref="M20:M57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DH-5</vt:lpstr>
      <vt:lpstr>'Downhole Calculations'!Print_Area</vt:lpstr>
    </vt:vector>
  </TitlesOfParts>
  <Company>ConeTec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Matthew Frederick Cooke</cp:lastModifiedBy>
  <cp:lastPrinted>2017-10-03T14:01:01Z</cp:lastPrinted>
  <dcterms:created xsi:type="dcterms:W3CDTF">2000-05-01T00:30:39Z</dcterms:created>
  <dcterms:modified xsi:type="dcterms:W3CDTF">2018-02-13T14:07:40Z</dcterms:modified>
  <cp:contentStatus/>
</cp:coreProperties>
</file>