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P:\Jasper\us278_jasper_culvert failure\Hydro\HEC-RAS2\"/>
    </mc:Choice>
  </mc:AlternateContent>
  <bookViews>
    <workbookView xWindow="0" yWindow="0" windowWidth="21570" windowHeight="8055" activeTab="1"/>
  </bookViews>
  <sheets>
    <sheet name="Sheet1" sheetId="1" r:id="rId1"/>
    <sheet name="Deck Data" sheetId="2" r:id="rId2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F26" i="1" l="1"/>
  <c r="F27" i="1" s="1"/>
  <c r="F28" i="1" s="1"/>
  <c r="F29" i="1" s="1"/>
  <c r="F30" i="1" s="1"/>
  <c r="F31" i="1" s="1"/>
  <c r="F32" i="1" s="1"/>
  <c r="F33" i="1" s="1"/>
  <c r="F34" i="1" s="1"/>
  <c r="F35" i="1" s="1"/>
  <c r="F16" i="1"/>
  <c r="F15" i="1" s="1"/>
  <c r="F14" i="1" s="1"/>
  <c r="D9" i="1"/>
  <c r="D8" i="1"/>
</calcChain>
</file>

<file path=xl/sharedStrings.xml><?xml version="1.0" encoding="utf-8"?>
<sst xmlns="http://schemas.openxmlformats.org/spreadsheetml/2006/main" count="14" uniqueCount="12">
  <si>
    <t>Slope From USGS Contours</t>
  </si>
  <si>
    <t>Elev.</t>
  </si>
  <si>
    <t>River Station</t>
  </si>
  <si>
    <t>Channel</t>
  </si>
  <si>
    <t>Upstream Extent of Survey</t>
  </si>
  <si>
    <t>C-L US 278</t>
  </si>
  <si>
    <t>Downstream Extent of Survey</t>
  </si>
  <si>
    <t xml:space="preserve">Use S = </t>
  </si>
  <si>
    <t>Reach Length</t>
  </si>
  <si>
    <t>Distance from Begin Left XS</t>
  </si>
  <si>
    <t>Washout</t>
  </si>
  <si>
    <t>use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</si>
</sst>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trike/>
      <sz val="11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5">
    <xf numFmtId="0" fontId="0" fillId="0" borderId="0" xfId="0"/>
    <xf numFmtId="0" fontId="1" fillId="0" borderId="0" xfId="0" applyFont="1"/>
    <xf numFmtId="0" fontId="2" fillId="0" borderId="0" xfId="0" applyFont="1"/>
    <xf numFmtId="2" fontId="2" fillId="0" borderId="0" xfId="0" applyNumberFormat="1" applyFont="1"/>
    <xf numFmtId="0" fontId="3" fillId="0" borderId="0" xfId="0" applyFon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H35"/>
  <sheetViews>
    <sheetView zoomScale="98" zoomScaleNormal="98" workbookViewId="0">
      <selection activeCell="H35" sqref="C35:H35"/>
    </sheetView>
  </sheetViews>
  <sheetFormatPr defaultRowHeight="15" x14ac:dyDescent="0.25"/>
  <cols>
    <col min="1" max="1" width="27.7109375" bestFit="1" customWidth="1"/>
    <col min="5" max="5" width="12.7109375" bestFit="1" customWidth="1"/>
    <col min="8" max="8" width="25.7109375" bestFit="1" customWidth="1"/>
  </cols>
  <sheetData>
    <row r="4" spans="2:8" x14ac:dyDescent="0.25">
      <c r="B4" t="s">
        <v>0</v>
      </c>
    </row>
    <row r="6" spans="2:8" x14ac:dyDescent="0.25">
      <c r="B6" t="s">
        <v>1</v>
      </c>
    </row>
    <row r="7" spans="2:8" x14ac:dyDescent="0.25">
      <c r="B7">
        <v>60</v>
      </c>
    </row>
    <row r="8" spans="2:8" x14ac:dyDescent="0.25">
      <c r="B8">
        <v>40</v>
      </c>
      <c r="C8">
        <v>16550</v>
      </c>
      <c r="D8">
        <f>($B$7-B8)/C8</f>
        <v>1.2084592145015106E-3</v>
      </c>
    </row>
    <row r="9" spans="2:8" x14ac:dyDescent="0.25">
      <c r="B9">
        <v>30</v>
      </c>
      <c r="C9">
        <v>24750</v>
      </c>
      <c r="D9">
        <f>($B$7-B9)/C9</f>
        <v>1.2121212121212121E-3</v>
      </c>
    </row>
    <row r="10" spans="2:8" x14ac:dyDescent="0.25">
      <c r="C10" t="s">
        <v>7</v>
      </c>
      <c r="D10">
        <v>1.1999999999999999E-3</v>
      </c>
    </row>
    <row r="12" spans="2:8" x14ac:dyDescent="0.25">
      <c r="E12" t="s">
        <v>8</v>
      </c>
      <c r="H12" t="s">
        <v>9</v>
      </c>
    </row>
    <row r="13" spans="2:8" x14ac:dyDescent="0.25">
      <c r="C13" t="s">
        <v>2</v>
      </c>
      <c r="E13" t="s">
        <v>3</v>
      </c>
      <c r="F13" t="s">
        <v>1</v>
      </c>
    </row>
    <row r="14" spans="2:8" x14ac:dyDescent="0.25">
      <c r="B14">
        <v>1</v>
      </c>
      <c r="C14" s="2">
        <v>15822.52</v>
      </c>
      <c r="D14" s="2"/>
      <c r="E14" s="2">
        <v>371.61</v>
      </c>
      <c r="F14" s="3">
        <f t="shared" ref="F14:F15" si="0">F15+E14*$D$10</f>
        <v>41.034251999999995</v>
      </c>
      <c r="G14" s="2"/>
      <c r="H14" s="2">
        <v>390</v>
      </c>
    </row>
    <row r="15" spans="2:8" x14ac:dyDescent="0.25">
      <c r="B15">
        <v>2</v>
      </c>
      <c r="C15" s="2">
        <v>15450.91</v>
      </c>
      <c r="D15" s="2"/>
      <c r="E15" s="2">
        <v>216.15</v>
      </c>
      <c r="F15" s="3">
        <f t="shared" si="0"/>
        <v>40.588319999999996</v>
      </c>
      <c r="G15" s="2"/>
      <c r="H15" s="2">
        <v>360</v>
      </c>
    </row>
    <row r="16" spans="2:8" x14ac:dyDescent="0.25">
      <c r="B16">
        <v>3</v>
      </c>
      <c r="C16" s="2">
        <v>15234.76</v>
      </c>
      <c r="D16" s="2"/>
      <c r="E16" s="2">
        <v>207.45</v>
      </c>
      <c r="F16" s="3">
        <f>F17+E16*$D$10</f>
        <v>40.328939999999996</v>
      </c>
      <c r="G16" s="2"/>
      <c r="H16" s="2">
        <v>410</v>
      </c>
    </row>
    <row r="17" spans="1:8" x14ac:dyDescent="0.25">
      <c r="A17" t="s">
        <v>4</v>
      </c>
      <c r="B17">
        <v>4</v>
      </c>
      <c r="C17" s="1">
        <v>15027.31</v>
      </c>
      <c r="E17">
        <v>219.6</v>
      </c>
      <c r="F17">
        <v>40.08</v>
      </c>
      <c r="H17">
        <v>518</v>
      </c>
    </row>
    <row r="18" spans="1:8" x14ac:dyDescent="0.25">
      <c r="B18">
        <v>5</v>
      </c>
      <c r="C18" s="1">
        <v>14807.7</v>
      </c>
      <c r="E18">
        <v>296.89999999999998</v>
      </c>
    </row>
    <row r="19" spans="1:8" x14ac:dyDescent="0.25">
      <c r="B19">
        <v>6</v>
      </c>
      <c r="C19" s="1">
        <v>14510.8</v>
      </c>
      <c r="E19">
        <v>52.18</v>
      </c>
    </row>
    <row r="20" spans="1:8" x14ac:dyDescent="0.25">
      <c r="A20" t="s">
        <v>5</v>
      </c>
      <c r="B20">
        <v>7</v>
      </c>
      <c r="C20" s="1">
        <v>14458.62</v>
      </c>
      <c r="E20">
        <v>50.73</v>
      </c>
    </row>
    <row r="21" spans="1:8" x14ac:dyDescent="0.25">
      <c r="B21">
        <v>8</v>
      </c>
      <c r="C21" s="1">
        <v>14407.89</v>
      </c>
      <c r="E21">
        <v>123.47</v>
      </c>
    </row>
    <row r="22" spans="1:8" x14ac:dyDescent="0.25">
      <c r="B22">
        <v>9</v>
      </c>
      <c r="C22" s="1">
        <v>14284.42</v>
      </c>
      <c r="E22">
        <v>108.38</v>
      </c>
    </row>
    <row r="23" spans="1:8" x14ac:dyDescent="0.25">
      <c r="B23">
        <v>10</v>
      </c>
      <c r="C23" s="1">
        <v>14176.04</v>
      </c>
      <c r="E23">
        <v>179.47</v>
      </c>
    </row>
    <row r="24" spans="1:8" x14ac:dyDescent="0.25">
      <c r="B24">
        <v>11</v>
      </c>
      <c r="C24" s="1">
        <v>13996.56</v>
      </c>
      <c r="E24">
        <v>236.27</v>
      </c>
    </row>
    <row r="25" spans="1:8" x14ac:dyDescent="0.25">
      <c r="A25" t="s">
        <v>6</v>
      </c>
      <c r="B25">
        <v>12</v>
      </c>
      <c r="C25" s="1">
        <v>13760.29</v>
      </c>
      <c r="E25">
        <v>622.4</v>
      </c>
      <c r="F25">
        <v>39.869999999999997</v>
      </c>
    </row>
    <row r="26" spans="1:8" x14ac:dyDescent="0.25">
      <c r="B26">
        <v>13</v>
      </c>
      <c r="C26" s="2">
        <v>13137.88</v>
      </c>
      <c r="D26" s="2"/>
      <c r="E26" s="2">
        <v>658.36</v>
      </c>
      <c r="F26" s="3">
        <f>F25-E25*$D$10</f>
        <v>39.12312</v>
      </c>
      <c r="G26" s="2"/>
      <c r="H26" s="2">
        <v>995</v>
      </c>
    </row>
    <row r="27" spans="1:8" x14ac:dyDescent="0.25">
      <c r="B27">
        <v>14</v>
      </c>
      <c r="C27" s="2">
        <v>12479.52</v>
      </c>
      <c r="D27" s="2"/>
      <c r="E27" s="2">
        <v>569.80999999999995</v>
      </c>
      <c r="F27" s="3">
        <f t="shared" ref="F27:F35" si="1">F26-E26*$D$10</f>
        <v>38.333088000000004</v>
      </c>
      <c r="G27" s="2"/>
      <c r="H27" s="2">
        <v>620</v>
      </c>
    </row>
    <row r="28" spans="1:8" x14ac:dyDescent="0.25">
      <c r="B28">
        <v>15</v>
      </c>
      <c r="C28" s="2">
        <v>11909.71</v>
      </c>
      <c r="D28" s="2"/>
      <c r="E28" s="2">
        <v>561.82000000000005</v>
      </c>
      <c r="F28" s="3">
        <f t="shared" si="1"/>
        <v>37.649316000000006</v>
      </c>
      <c r="G28" s="2"/>
      <c r="H28" s="2">
        <v>740</v>
      </c>
    </row>
    <row r="29" spans="1:8" x14ac:dyDescent="0.25">
      <c r="B29">
        <v>16</v>
      </c>
      <c r="C29" s="2">
        <v>11347.89</v>
      </c>
      <c r="D29" s="2"/>
      <c r="E29" s="2">
        <v>407.79</v>
      </c>
      <c r="F29" s="3">
        <f t="shared" si="1"/>
        <v>36.975132000000009</v>
      </c>
      <c r="G29" s="2"/>
      <c r="H29" s="2">
        <v>760</v>
      </c>
    </row>
    <row r="30" spans="1:8" x14ac:dyDescent="0.25">
      <c r="B30">
        <v>17</v>
      </c>
      <c r="C30" s="2">
        <v>10940.11</v>
      </c>
      <c r="D30" s="2"/>
      <c r="E30" s="2">
        <v>1328.65</v>
      </c>
      <c r="F30" s="3">
        <f t="shared" si="1"/>
        <v>36.48578400000001</v>
      </c>
      <c r="G30" s="2"/>
      <c r="H30" s="2">
        <v>725</v>
      </c>
    </row>
    <row r="31" spans="1:8" x14ac:dyDescent="0.25">
      <c r="B31">
        <v>18</v>
      </c>
      <c r="C31" s="2">
        <v>9611.4629999999997</v>
      </c>
      <c r="D31" s="2"/>
      <c r="E31" s="2">
        <v>1092.3399999999999</v>
      </c>
      <c r="F31" s="3">
        <f t="shared" si="1"/>
        <v>34.891404000000009</v>
      </c>
      <c r="G31" s="2"/>
      <c r="H31" s="2">
        <v>615</v>
      </c>
    </row>
    <row r="32" spans="1:8" x14ac:dyDescent="0.25">
      <c r="B32">
        <v>19</v>
      </c>
      <c r="C32" s="2">
        <v>8519.1190000000006</v>
      </c>
      <c r="D32" s="2"/>
      <c r="E32" s="2">
        <v>722.42</v>
      </c>
      <c r="F32" s="3">
        <f t="shared" si="1"/>
        <v>33.580596000000007</v>
      </c>
      <c r="G32" s="2"/>
      <c r="H32" s="2">
        <v>660</v>
      </c>
    </row>
    <row r="33" spans="2:8" x14ac:dyDescent="0.25">
      <c r="B33">
        <v>20</v>
      </c>
      <c r="C33" s="2">
        <v>7796.6989999999996</v>
      </c>
      <c r="D33" s="2"/>
      <c r="E33" s="2">
        <v>630.83000000000004</v>
      </c>
      <c r="F33" s="3">
        <f t="shared" si="1"/>
        <v>32.713692000000009</v>
      </c>
      <c r="G33" s="2"/>
      <c r="H33" s="2">
        <v>665</v>
      </c>
    </row>
    <row r="34" spans="2:8" x14ac:dyDescent="0.25">
      <c r="B34">
        <v>21</v>
      </c>
      <c r="C34" s="2">
        <v>7165.8670000000002</v>
      </c>
      <c r="D34" s="2"/>
      <c r="E34" s="2">
        <v>1175.5899999999999</v>
      </c>
      <c r="F34" s="3">
        <f t="shared" si="1"/>
        <v>31.956696000000008</v>
      </c>
      <c r="G34" s="2"/>
      <c r="H34" s="2">
        <v>840</v>
      </c>
    </row>
    <row r="35" spans="2:8" x14ac:dyDescent="0.25">
      <c r="B35">
        <v>22</v>
      </c>
      <c r="C35" s="2">
        <v>5990.2740000000003</v>
      </c>
      <c r="D35" s="2"/>
      <c r="E35" s="2">
        <v>0</v>
      </c>
      <c r="F35" s="3">
        <f t="shared" si="1"/>
        <v>30.545988000000008</v>
      </c>
      <c r="G35" s="2"/>
      <c r="H35" s="2">
        <v>505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9:F29"/>
  <sheetViews>
    <sheetView tabSelected="1" topLeftCell="A4" workbookViewId="0">
      <selection activeCell="C17" sqref="C17"/>
    </sheetView>
  </sheetViews>
  <sheetFormatPr defaultRowHeight="15" x14ac:dyDescent="0.25"/>
  <sheetData>
    <row r="9" spans="3:4" x14ac:dyDescent="0.25">
      <c r="C9">
        <v>0</v>
      </c>
      <c r="D9">
        <v>60.09</v>
      </c>
    </row>
    <row r="10" spans="3:4" x14ac:dyDescent="0.25">
      <c r="C10">
        <v>5.3</v>
      </c>
      <c r="D10">
        <v>60</v>
      </c>
    </row>
    <row r="11" spans="3:4" x14ac:dyDescent="0.25">
      <c r="C11">
        <v>169</v>
      </c>
      <c r="D11">
        <v>57</v>
      </c>
    </row>
    <row r="12" spans="3:4" x14ac:dyDescent="0.25">
      <c r="C12">
        <v>265</v>
      </c>
      <c r="D12">
        <v>55</v>
      </c>
    </row>
    <row r="13" spans="3:4" x14ac:dyDescent="0.25">
      <c r="C13">
        <v>363</v>
      </c>
      <c r="D13">
        <v>53</v>
      </c>
    </row>
    <row r="14" spans="3:4" x14ac:dyDescent="0.25">
      <c r="C14">
        <v>485</v>
      </c>
      <c r="D14">
        <v>51</v>
      </c>
    </row>
    <row r="15" spans="3:4" x14ac:dyDescent="0.25">
      <c r="C15">
        <v>593</v>
      </c>
      <c r="D15">
        <v>50</v>
      </c>
    </row>
    <row r="16" spans="3:4" x14ac:dyDescent="0.25">
      <c r="C16">
        <v>600</v>
      </c>
      <c r="D16">
        <v>49.95</v>
      </c>
    </row>
    <row r="17" spans="2:6" x14ac:dyDescent="0.25">
      <c r="C17">
        <v>675</v>
      </c>
      <c r="D17">
        <v>49.5</v>
      </c>
    </row>
    <row r="18" spans="2:6" x14ac:dyDescent="0.25">
      <c r="C18">
        <v>800</v>
      </c>
      <c r="D18">
        <v>49.19</v>
      </c>
    </row>
    <row r="19" spans="2:6" x14ac:dyDescent="0.25">
      <c r="C19">
        <v>850</v>
      </c>
      <c r="D19">
        <v>49.16</v>
      </c>
    </row>
    <row r="20" spans="2:6" x14ac:dyDescent="0.25">
      <c r="C20">
        <v>900</v>
      </c>
      <c r="D20">
        <v>49.29</v>
      </c>
    </row>
    <row r="21" spans="2:6" x14ac:dyDescent="0.25">
      <c r="C21">
        <v>1000</v>
      </c>
      <c r="D21">
        <v>50.17</v>
      </c>
    </row>
    <row r="22" spans="2:6" x14ac:dyDescent="0.25">
      <c r="C22">
        <v>1015</v>
      </c>
      <c r="D22">
        <v>50.44</v>
      </c>
    </row>
    <row r="23" spans="2:6" x14ac:dyDescent="0.25">
      <c r="B23" s="4" t="s">
        <v>10</v>
      </c>
      <c r="C23" s="4">
        <v>1050</v>
      </c>
      <c r="D23" s="4">
        <v>48.82</v>
      </c>
      <c r="E23">
        <v>51.03</v>
      </c>
      <c r="F23" t="s">
        <v>11</v>
      </c>
    </row>
    <row r="24" spans="2:6" x14ac:dyDescent="0.25">
      <c r="C24" s="4">
        <v>1065</v>
      </c>
      <c r="D24" s="4">
        <v>48.29</v>
      </c>
      <c r="E24">
        <v>51.24</v>
      </c>
      <c r="F24" t="s">
        <v>11</v>
      </c>
    </row>
    <row r="25" spans="2:6" x14ac:dyDescent="0.25">
      <c r="C25">
        <v>1100</v>
      </c>
      <c r="D25">
        <v>52.07</v>
      </c>
    </row>
    <row r="26" spans="2:6" x14ac:dyDescent="0.25">
      <c r="C26">
        <v>1200</v>
      </c>
      <c r="D26">
        <v>55.3</v>
      </c>
    </row>
    <row r="27" spans="2:6" x14ac:dyDescent="0.25">
      <c r="C27">
        <v>1250</v>
      </c>
      <c r="D27">
        <v>57.28</v>
      </c>
    </row>
    <row r="28" spans="2:6" x14ac:dyDescent="0.25">
      <c r="C28">
        <v>1300</v>
      </c>
      <c r="D28">
        <v>59.29</v>
      </c>
    </row>
    <row r="29" spans="2:6" x14ac:dyDescent="0.25">
      <c r="C29">
        <v>1350</v>
      </c>
      <c r="D29">
        <v>61.46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Sheet1</vt:lpstr>
      <vt:lpstr>Deck Data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Weaver, Alex A</dc:creator>
  <cp:lastModifiedBy>Weaver, Alex A</cp:lastModifiedBy>
  <dcterms:created xsi:type="dcterms:W3CDTF">2024-09-25T13:32:54Z</dcterms:created>
  <dcterms:modified xsi:type="dcterms:W3CDTF">2024-09-30T15:11:34Z</dcterms:modified>
</cp:coreProperties>
</file>